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180" yWindow="150" windowWidth="9735" windowHeight="8445"/>
  </bookViews>
  <sheets>
    <sheet name="Board" sheetId="56" r:id="rId1"/>
    <sheet name="OpenBoard" sheetId="57" r:id="rId2"/>
    <sheet name="TS" sheetId="58" r:id="rId3"/>
    <sheet name="Pass%TS" sheetId="59" r:id="rId4"/>
  </sheets>
  <definedNames>
    <definedName name="_xlnm._FilterDatabase" localSheetId="0" hidden="1">Board!$A$7:$FZ$48</definedName>
    <definedName name="_xlnm.Print_Area" localSheetId="0">Board!$A$1:$FZ$49</definedName>
    <definedName name="_xlnm.Print_Area" localSheetId="1">OpenBoard!$A$1:$BM$18</definedName>
    <definedName name="_xlnm.Print_Area" localSheetId="3">'Pass%TS'!$A$1:$M$14</definedName>
    <definedName name="_xlnm.Print_Area" localSheetId="2">TS!$A$1:$S$17</definedName>
    <definedName name="_xlnm.Print_Titles" localSheetId="0">Board!$A:$B,Board!$1:$7</definedName>
    <definedName name="_xlnm.Print_Titles" localSheetId="1">OpenBoard!$A:$B</definedName>
    <definedName name="_xlnm.Print_Titles" localSheetId="2">TS!$A:$A</definedName>
  </definedNames>
  <calcPr calcId="124519"/>
</workbook>
</file>

<file path=xl/calcChain.xml><?xml version="1.0" encoding="utf-8"?>
<calcChain xmlns="http://schemas.openxmlformats.org/spreadsheetml/2006/main">
  <c r="B10" i="59"/>
  <c r="C10"/>
  <c r="D10"/>
  <c r="E10"/>
  <c r="F10"/>
  <c r="G10"/>
  <c r="H10"/>
  <c r="I10"/>
  <c r="J10"/>
  <c r="B11"/>
  <c r="C11"/>
  <c r="D11"/>
  <c r="E11"/>
  <c r="F11"/>
  <c r="G11"/>
  <c r="H11"/>
  <c r="I11"/>
  <c r="J11"/>
  <c r="B12"/>
  <c r="C12"/>
  <c r="D12"/>
  <c r="E12"/>
  <c r="F12"/>
  <c r="G12"/>
  <c r="H12"/>
  <c r="I12"/>
  <c r="J12"/>
  <c r="B13"/>
  <c r="C13"/>
  <c r="D13"/>
  <c r="E13"/>
  <c r="F13"/>
  <c r="G13"/>
  <c r="H13"/>
  <c r="I13"/>
  <c r="J13"/>
  <c r="BG13" i="57"/>
  <c r="BM13" s="1"/>
  <c r="BL13"/>
  <c r="BK13"/>
  <c r="AR13"/>
  <c r="AB13"/>
  <c r="AA13"/>
  <c r="S13"/>
  <c r="R13"/>
  <c r="P13"/>
  <c r="O13"/>
  <c r="M13"/>
  <c r="AK13" s="1"/>
  <c r="AW13" s="1"/>
  <c r="L13"/>
  <c r="AJ13" s="1"/>
  <c r="AV13" s="1"/>
  <c r="J13"/>
  <c r="K13" s="1"/>
  <c r="I13"/>
  <c r="G13"/>
  <c r="V13" s="1"/>
  <c r="F13"/>
  <c r="U13" s="1"/>
  <c r="D13"/>
  <c r="E13" s="1"/>
  <c r="C13"/>
  <c r="EX17" i="56"/>
  <c r="EY17"/>
  <c r="EW17"/>
  <c r="AH13" i="57" l="1"/>
  <c r="Q13"/>
  <c r="AG13"/>
  <c r="T13"/>
  <c r="N13"/>
  <c r="AL13" s="1"/>
  <c r="AX13" s="1"/>
  <c r="AC13"/>
  <c r="H13"/>
  <c r="W13" s="1"/>
  <c r="S12" i="58"/>
  <c r="P12"/>
  <c r="M12"/>
  <c r="J12"/>
  <c r="G12"/>
  <c r="D12"/>
  <c r="S11"/>
  <c r="P11"/>
  <c r="M11"/>
  <c r="J11"/>
  <c r="G11"/>
  <c r="D11"/>
  <c r="R10"/>
  <c r="Q10"/>
  <c r="P10"/>
  <c r="O10"/>
  <c r="N10"/>
  <c r="L10"/>
  <c r="K10"/>
  <c r="I10"/>
  <c r="H10"/>
  <c r="F10"/>
  <c r="E10"/>
  <c r="C10"/>
  <c r="B10"/>
  <c r="S9"/>
  <c r="P9"/>
  <c r="M9"/>
  <c r="J9"/>
  <c r="G9"/>
  <c r="D9"/>
  <c r="S8"/>
  <c r="P8"/>
  <c r="M8"/>
  <c r="J8"/>
  <c r="G8"/>
  <c r="D8"/>
  <c r="S7"/>
  <c r="P7"/>
  <c r="M7"/>
  <c r="J7"/>
  <c r="G7"/>
  <c r="D7"/>
  <c r="AI13" i="57" l="1"/>
  <c r="M10" i="58"/>
  <c r="J10"/>
  <c r="D10"/>
  <c r="G10"/>
  <c r="S10"/>
  <c r="DZ30" i="56"/>
  <c r="DY30"/>
  <c r="EA30" s="1"/>
  <c r="DW30"/>
  <c r="EC30" s="1"/>
  <c r="FM30" s="1"/>
  <c r="DV30"/>
  <c r="DT30"/>
  <c r="DS30"/>
  <c r="DN30"/>
  <c r="DM30"/>
  <c r="DP30" s="1"/>
  <c r="DL30"/>
  <c r="DI30"/>
  <c r="DF30"/>
  <c r="CY30"/>
  <c r="DB30" s="1"/>
  <c r="CX30"/>
  <c r="CW30"/>
  <c r="CT30"/>
  <c r="CQ30"/>
  <c r="CG30"/>
  <c r="CF30"/>
  <c r="CD30"/>
  <c r="CC30"/>
  <c r="BU30"/>
  <c r="BT30"/>
  <c r="BS30"/>
  <c r="BP30"/>
  <c r="BL30"/>
  <c r="CA30" s="1"/>
  <c r="BK30"/>
  <c r="BZ30" s="1"/>
  <c r="BH30"/>
  <c r="BF30"/>
  <c r="BI30" s="1"/>
  <c r="BE30"/>
  <c r="BD30"/>
  <c r="BA30"/>
  <c r="AX30"/>
  <c r="AN30"/>
  <c r="AM30"/>
  <c r="AK30"/>
  <c r="AB30"/>
  <c r="AC30" s="1"/>
  <c r="AA30"/>
  <c r="Z30"/>
  <c r="W30"/>
  <c r="S30"/>
  <c r="R30"/>
  <c r="M30"/>
  <c r="P30" s="1"/>
  <c r="K30"/>
  <c r="H30"/>
  <c r="F30"/>
  <c r="AJ30" s="1"/>
  <c r="C30"/>
  <c r="E30" s="1"/>
  <c r="CJ30" l="1"/>
  <c r="EX30" s="1"/>
  <c r="CZ30"/>
  <c r="DC30" s="1"/>
  <c r="DU30"/>
  <c r="AE30"/>
  <c r="CH30"/>
  <c r="N30"/>
  <c r="Q30" s="1"/>
  <c r="BG30"/>
  <c r="AH30"/>
  <c r="T30"/>
  <c r="AF30" s="1"/>
  <c r="AQ30"/>
  <c r="DO30"/>
  <c r="DR30" s="1"/>
  <c r="AO30"/>
  <c r="CE30"/>
  <c r="BJ30"/>
  <c r="BX30"/>
  <c r="EF30"/>
  <c r="EB30"/>
  <c r="FL30" s="1"/>
  <c r="BV30"/>
  <c r="CB30"/>
  <c r="AP30"/>
  <c r="AL30"/>
  <c r="BM30"/>
  <c r="DQ30"/>
  <c r="DX30"/>
  <c r="AG30"/>
  <c r="BW30"/>
  <c r="DA30"/>
  <c r="EE30"/>
  <c r="AD30"/>
  <c r="L30"/>
  <c r="O30" s="1"/>
  <c r="CI30"/>
  <c r="ED30" l="1"/>
  <c r="CM30"/>
  <c r="BY30"/>
  <c r="AR30"/>
  <c r="EH30"/>
  <c r="CK30"/>
  <c r="EY30" s="1"/>
  <c r="EW30"/>
  <c r="AT30"/>
  <c r="EI30"/>
  <c r="FN30"/>
  <c r="CL30"/>
  <c r="AS30"/>
  <c r="AI30"/>
  <c r="EG30"/>
  <c r="CN30" l="1"/>
  <c r="EJ30"/>
  <c r="AU30"/>
  <c r="FS45" l="1"/>
  <c r="FR45"/>
  <c r="FP45"/>
  <c r="FO45"/>
  <c r="FD45"/>
  <c r="FC45"/>
  <c r="FA45"/>
  <c r="EZ45"/>
  <c r="EO45"/>
  <c r="EN45"/>
  <c r="EL45"/>
  <c r="EK45"/>
  <c r="DK45"/>
  <c r="DJ45"/>
  <c r="DH45"/>
  <c r="DG45"/>
  <c r="DE45"/>
  <c r="DD45"/>
  <c r="CV45"/>
  <c r="CU45"/>
  <c r="CS45"/>
  <c r="CR45"/>
  <c r="CP45"/>
  <c r="CO45"/>
  <c r="BR45"/>
  <c r="BQ45"/>
  <c r="BO45"/>
  <c r="BN45"/>
  <c r="BL45"/>
  <c r="BK45"/>
  <c r="BC45"/>
  <c r="BB45"/>
  <c r="AZ45"/>
  <c r="AY45"/>
  <c r="AW45"/>
  <c r="AV45"/>
  <c r="S45"/>
  <c r="U45"/>
  <c r="V45"/>
  <c r="X45"/>
  <c r="Y45"/>
  <c r="R45"/>
  <c r="D45"/>
  <c r="F45"/>
  <c r="G45"/>
  <c r="I45"/>
  <c r="J45"/>
  <c r="C45"/>
  <c r="S12" i="57" l="1"/>
  <c r="AZ12" s="1"/>
  <c r="R12"/>
  <c r="AY12" s="1"/>
  <c r="Q12"/>
  <c r="M12"/>
  <c r="AK12" s="1"/>
  <c r="L12"/>
  <c r="K12"/>
  <c r="G12"/>
  <c r="V12" s="1"/>
  <c r="F12"/>
  <c r="E12"/>
  <c r="AZ9"/>
  <c r="AY9"/>
  <c r="T9"/>
  <c r="BA9" s="1"/>
  <c r="Q9"/>
  <c r="M9"/>
  <c r="AK9" s="1"/>
  <c r="L9"/>
  <c r="AJ9" s="1"/>
  <c r="K9"/>
  <c r="G9"/>
  <c r="V9" s="1"/>
  <c r="F9"/>
  <c r="H9" s="1"/>
  <c r="W9" s="1"/>
  <c r="E9"/>
  <c r="DZ34" i="56"/>
  <c r="DY34"/>
  <c r="DW34"/>
  <c r="DV34"/>
  <c r="DT34"/>
  <c r="DS34"/>
  <c r="DN34"/>
  <c r="DQ34" s="1"/>
  <c r="DM34"/>
  <c r="DP34" s="1"/>
  <c r="DI34"/>
  <c r="DF34"/>
  <c r="CY34"/>
  <c r="DB34" s="1"/>
  <c r="CX34"/>
  <c r="CW34"/>
  <c r="CT34"/>
  <c r="CQ34"/>
  <c r="CG34"/>
  <c r="CD34"/>
  <c r="CC34"/>
  <c r="CA34"/>
  <c r="BZ34"/>
  <c r="BU34"/>
  <c r="BT34"/>
  <c r="BW34" s="1"/>
  <c r="BP34"/>
  <c r="BM34"/>
  <c r="BF34"/>
  <c r="BE34"/>
  <c r="BH34" s="1"/>
  <c r="BD34"/>
  <c r="BA34"/>
  <c r="AX34"/>
  <c r="AN34"/>
  <c r="AM34"/>
  <c r="AK34"/>
  <c r="AJ34"/>
  <c r="AH34"/>
  <c r="AG34"/>
  <c r="AB34"/>
  <c r="AA34"/>
  <c r="AD34" s="1"/>
  <c r="W34"/>
  <c r="T34"/>
  <c r="M34"/>
  <c r="P34" s="1"/>
  <c r="L34"/>
  <c r="O34" s="1"/>
  <c r="K34"/>
  <c r="H34"/>
  <c r="E34"/>
  <c r="FT32"/>
  <c r="FQ32"/>
  <c r="FE32"/>
  <c r="EP32"/>
  <c r="DZ32"/>
  <c r="DY32"/>
  <c r="DW32"/>
  <c r="DV32"/>
  <c r="DT32"/>
  <c r="DS32"/>
  <c r="DN32"/>
  <c r="DQ32" s="1"/>
  <c r="DM32"/>
  <c r="DP32" s="1"/>
  <c r="DI32"/>
  <c r="DF32"/>
  <c r="CY32"/>
  <c r="DB32" s="1"/>
  <c r="CX32"/>
  <c r="DA32" s="1"/>
  <c r="CT32"/>
  <c r="CQ32"/>
  <c r="CG32"/>
  <c r="CF32"/>
  <c r="CD32"/>
  <c r="CC32"/>
  <c r="CA32"/>
  <c r="BZ32"/>
  <c r="BU32"/>
  <c r="BX32" s="1"/>
  <c r="BT32"/>
  <c r="BW32" s="1"/>
  <c r="BP32"/>
  <c r="BM32"/>
  <c r="BF32"/>
  <c r="BI32" s="1"/>
  <c r="BE32"/>
  <c r="BH32" s="1"/>
  <c r="BA32"/>
  <c r="AX32"/>
  <c r="AN32"/>
  <c r="AM32"/>
  <c r="AK32"/>
  <c r="AJ32"/>
  <c r="AH32"/>
  <c r="AG32"/>
  <c r="AB32"/>
  <c r="AE32" s="1"/>
  <c r="AA32"/>
  <c r="W32"/>
  <c r="T32"/>
  <c r="M32"/>
  <c r="P32" s="1"/>
  <c r="L32"/>
  <c r="O32" s="1"/>
  <c r="K32"/>
  <c r="H32"/>
  <c r="E32"/>
  <c r="FT28"/>
  <c r="FQ28"/>
  <c r="FE28"/>
  <c r="FB28"/>
  <c r="EP28"/>
  <c r="EM28"/>
  <c r="DZ28"/>
  <c r="DY28"/>
  <c r="DW28"/>
  <c r="DV28"/>
  <c r="DT28"/>
  <c r="DS28"/>
  <c r="DU28" s="1"/>
  <c r="DN28"/>
  <c r="DQ28" s="1"/>
  <c r="DM28"/>
  <c r="DL28"/>
  <c r="DI28"/>
  <c r="DF28"/>
  <c r="CY28"/>
  <c r="DB28" s="1"/>
  <c r="CX28"/>
  <c r="CW28"/>
  <c r="CT28"/>
  <c r="CQ28"/>
  <c r="CG28"/>
  <c r="CF28"/>
  <c r="CD28"/>
  <c r="CC28"/>
  <c r="CA28"/>
  <c r="BZ28"/>
  <c r="BU28"/>
  <c r="BX28" s="1"/>
  <c r="BT28"/>
  <c r="BS28"/>
  <c r="BP28"/>
  <c r="BM28"/>
  <c r="BF28"/>
  <c r="BI28" s="1"/>
  <c r="BE28"/>
  <c r="BH28" s="1"/>
  <c r="BD28"/>
  <c r="BA28"/>
  <c r="AX28"/>
  <c r="AN28"/>
  <c r="AM28"/>
  <c r="AK28"/>
  <c r="AJ28"/>
  <c r="AH28"/>
  <c r="AG28"/>
  <c r="AB28"/>
  <c r="AE28" s="1"/>
  <c r="AA28"/>
  <c r="Z28"/>
  <c r="W28"/>
  <c r="T28"/>
  <c r="M28"/>
  <c r="P28" s="1"/>
  <c r="L28"/>
  <c r="O28" s="1"/>
  <c r="K28"/>
  <c r="H28"/>
  <c r="E28"/>
  <c r="FT10"/>
  <c r="FQ10"/>
  <c r="FQ45" s="1"/>
  <c r="FE10"/>
  <c r="FB10"/>
  <c r="EP10"/>
  <c r="EM10"/>
  <c r="DW10"/>
  <c r="DV10"/>
  <c r="DT10"/>
  <c r="DS10"/>
  <c r="DN10"/>
  <c r="DQ10" s="1"/>
  <c r="DM10"/>
  <c r="DP10" s="1"/>
  <c r="DI10"/>
  <c r="DO10" s="1"/>
  <c r="DF10"/>
  <c r="CY10"/>
  <c r="DB10" s="1"/>
  <c r="CX10"/>
  <c r="DA10" s="1"/>
  <c r="CT10"/>
  <c r="CZ10" s="1"/>
  <c r="CQ10"/>
  <c r="CJ10"/>
  <c r="CD10"/>
  <c r="CC10"/>
  <c r="CA10"/>
  <c r="BZ10"/>
  <c r="BU10"/>
  <c r="BX10" s="1"/>
  <c r="BT10"/>
  <c r="BW10" s="1"/>
  <c r="BP10"/>
  <c r="BV10" s="1"/>
  <c r="BM10"/>
  <c r="BF10"/>
  <c r="BI10" s="1"/>
  <c r="BE10"/>
  <c r="BH10" s="1"/>
  <c r="BA10"/>
  <c r="BG10" s="1"/>
  <c r="AX10"/>
  <c r="AK10"/>
  <c r="AJ10"/>
  <c r="AH10"/>
  <c r="AG10"/>
  <c r="AB10"/>
  <c r="AE10" s="1"/>
  <c r="AA10"/>
  <c r="AD10" s="1"/>
  <c r="W10"/>
  <c r="AC10" s="1"/>
  <c r="T10"/>
  <c r="M10"/>
  <c r="P10" s="1"/>
  <c r="L10"/>
  <c r="O10" s="1"/>
  <c r="H10"/>
  <c r="N10" s="1"/>
  <c r="E10"/>
  <c r="DZ9"/>
  <c r="DY9"/>
  <c r="DW9"/>
  <c r="DV9"/>
  <c r="DT9"/>
  <c r="DS9"/>
  <c r="DN9"/>
  <c r="DM9"/>
  <c r="DL9"/>
  <c r="DI9"/>
  <c r="DF9"/>
  <c r="CY9"/>
  <c r="CX9"/>
  <c r="CW9"/>
  <c r="CT9"/>
  <c r="CQ9"/>
  <c r="CG9"/>
  <c r="CF9"/>
  <c r="CD9"/>
  <c r="CC9"/>
  <c r="CA9"/>
  <c r="BZ9"/>
  <c r="BU9"/>
  <c r="BT9"/>
  <c r="BS9"/>
  <c r="BS45" s="1"/>
  <c r="BP9"/>
  <c r="BP45" s="1"/>
  <c r="BM9"/>
  <c r="BF9"/>
  <c r="BE9"/>
  <c r="BD9"/>
  <c r="BA9"/>
  <c r="AX9"/>
  <c r="AN9"/>
  <c r="AM9"/>
  <c r="AO9" s="1"/>
  <c r="AK9"/>
  <c r="AJ9"/>
  <c r="AH9"/>
  <c r="AG9"/>
  <c r="AB9"/>
  <c r="AA9"/>
  <c r="AD9" s="1"/>
  <c r="Z9"/>
  <c r="W9"/>
  <c r="W45" s="1"/>
  <c r="T9"/>
  <c r="M9"/>
  <c r="M45" s="1"/>
  <c r="L9"/>
  <c r="K9"/>
  <c r="H9"/>
  <c r="E9"/>
  <c r="BE45" l="1"/>
  <c r="BH45" s="1"/>
  <c r="CZ34"/>
  <c r="DC34" s="1"/>
  <c r="E45"/>
  <c r="CZ32"/>
  <c r="N28"/>
  <c r="N12" i="57"/>
  <c r="AL12" s="1"/>
  <c r="N9"/>
  <c r="AL9" s="1"/>
  <c r="H12"/>
  <c r="W12" s="1"/>
  <c r="U12"/>
  <c r="U9"/>
  <c r="EC10" i="56"/>
  <c r="EA34"/>
  <c r="P9"/>
  <c r="CT45"/>
  <c r="FT45"/>
  <c r="CJ28"/>
  <c r="CJ34"/>
  <c r="CA45"/>
  <c r="DS45"/>
  <c r="CQ45"/>
  <c r="DU10"/>
  <c r="EC28"/>
  <c r="CI34"/>
  <c r="BA45"/>
  <c r="CW45"/>
  <c r="Q10"/>
  <c r="AC28"/>
  <c r="BV28"/>
  <c r="N32"/>
  <c r="Q32" s="1"/>
  <c r="CB32"/>
  <c r="CH34"/>
  <c r="T12" i="57"/>
  <c r="BA12" s="1"/>
  <c r="AL9" i="56"/>
  <c r="AR9" s="1"/>
  <c r="DT45"/>
  <c r="EM45"/>
  <c r="EB32"/>
  <c r="AJ12" i="57"/>
  <c r="H45" i="56"/>
  <c r="AA45"/>
  <c r="AD45" s="1"/>
  <c r="CZ9"/>
  <c r="DC9" s="1"/>
  <c r="CI10"/>
  <c r="CL10" s="1"/>
  <c r="EP45"/>
  <c r="CB28"/>
  <c r="CZ28"/>
  <c r="DC28" s="1"/>
  <c r="EC32"/>
  <c r="DU34"/>
  <c r="DU32"/>
  <c r="CF45"/>
  <c r="DW45"/>
  <c r="EX10"/>
  <c r="CB34"/>
  <c r="EB34"/>
  <c r="AP9"/>
  <c r="CG45"/>
  <c r="DI45"/>
  <c r="DC10"/>
  <c r="DO32"/>
  <c r="EC34"/>
  <c r="P45"/>
  <c r="AQ28"/>
  <c r="AQ34"/>
  <c r="DU9"/>
  <c r="BG28"/>
  <c r="BW28"/>
  <c r="BG34"/>
  <c r="BJ34" s="1"/>
  <c r="DO34"/>
  <c r="DR34" s="1"/>
  <c r="AL28"/>
  <c r="AP34"/>
  <c r="AR34" s="1"/>
  <c r="DX28"/>
  <c r="BG32"/>
  <c r="BJ32" s="1"/>
  <c r="CE32"/>
  <c r="O9"/>
  <c r="L45"/>
  <c r="BM45"/>
  <c r="CE9"/>
  <c r="CC45"/>
  <c r="AL32"/>
  <c r="CJ9"/>
  <c r="CD45"/>
  <c r="DA9"/>
  <c r="CX45"/>
  <c r="N9"/>
  <c r="K45"/>
  <c r="AE9"/>
  <c r="AB45"/>
  <c r="AN45"/>
  <c r="DQ9"/>
  <c r="DN45"/>
  <c r="AI28"/>
  <c r="AI34"/>
  <c r="BH9"/>
  <c r="CE10"/>
  <c r="DR10"/>
  <c r="DX10"/>
  <c r="Q28"/>
  <c r="AF28"/>
  <c r="DA28"/>
  <c r="EF28"/>
  <c r="AI32"/>
  <c r="EA32"/>
  <c r="BV34"/>
  <c r="BY34" s="1"/>
  <c r="DB9"/>
  <c r="CY45"/>
  <c r="AM45"/>
  <c r="BI9"/>
  <c r="BF45"/>
  <c r="CB9"/>
  <c r="BZ45"/>
  <c r="DP9"/>
  <c r="DM45"/>
  <c r="EC9"/>
  <c r="DZ45"/>
  <c r="BJ10"/>
  <c r="CI28"/>
  <c r="AC9"/>
  <c r="AF9" s="1"/>
  <c r="Z45"/>
  <c r="DO9"/>
  <c r="DR9" s="1"/>
  <c r="DL45"/>
  <c r="EA9"/>
  <c r="DY45"/>
  <c r="AQ10"/>
  <c r="BV9"/>
  <c r="BY9" s="1"/>
  <c r="BY10"/>
  <c r="CM10"/>
  <c r="AD28"/>
  <c r="BJ28"/>
  <c r="BY28"/>
  <c r="DC32"/>
  <c r="DX32"/>
  <c r="N34"/>
  <c r="Q34" s="1"/>
  <c r="AC34"/>
  <c r="AF34" s="1"/>
  <c r="AO34"/>
  <c r="AX45"/>
  <c r="AI9"/>
  <c r="AG45"/>
  <c r="BG9"/>
  <c r="BD45"/>
  <c r="AL10"/>
  <c r="FE45"/>
  <c r="AF10"/>
  <c r="AQ32"/>
  <c r="DA34"/>
  <c r="AH45"/>
  <c r="AQ9"/>
  <c r="AK45"/>
  <c r="BX9"/>
  <c r="BU45"/>
  <c r="T45"/>
  <c r="AJ45"/>
  <c r="BW9"/>
  <c r="BT45"/>
  <c r="DF45"/>
  <c r="DX9"/>
  <c r="DV45"/>
  <c r="FB45"/>
  <c r="AO28"/>
  <c r="AO32"/>
  <c r="CH9"/>
  <c r="AI10"/>
  <c r="DO28"/>
  <c r="DR28" s="1"/>
  <c r="EA28"/>
  <c r="AC32"/>
  <c r="DR32"/>
  <c r="CJ32"/>
  <c r="CM32" s="1"/>
  <c r="CH32"/>
  <c r="BV32"/>
  <c r="BY32" s="1"/>
  <c r="ED34"/>
  <c r="EX34"/>
  <c r="CM34"/>
  <c r="AE34"/>
  <c r="BI34"/>
  <c r="BX34"/>
  <c r="AL34"/>
  <c r="CE34"/>
  <c r="DX34"/>
  <c r="EF34"/>
  <c r="EE34"/>
  <c r="FL32"/>
  <c r="ED32"/>
  <c r="EE32"/>
  <c r="AF32"/>
  <c r="FM32"/>
  <c r="AP32"/>
  <c r="CI32"/>
  <c r="AD32"/>
  <c r="EW28"/>
  <c r="EX28"/>
  <c r="CM28"/>
  <c r="AT28"/>
  <c r="AP28"/>
  <c r="CH28"/>
  <c r="DP28"/>
  <c r="CE28"/>
  <c r="EB28"/>
  <c r="EI10"/>
  <c r="FG10"/>
  <c r="FJ10"/>
  <c r="EF10"/>
  <c r="FM10"/>
  <c r="AP10"/>
  <c r="CB10"/>
  <c r="EB10"/>
  <c r="EI9"/>
  <c r="EX9"/>
  <c r="CM9"/>
  <c r="AS9"/>
  <c r="EB9"/>
  <c r="CI9"/>
  <c r="CZ45" l="1"/>
  <c r="EA45"/>
  <c r="FN34"/>
  <c r="EX32"/>
  <c r="EX45" s="1"/>
  <c r="FM34"/>
  <c r="AT9"/>
  <c r="CL34"/>
  <c r="AT34"/>
  <c r="FL10"/>
  <c r="CK28"/>
  <c r="CN28" s="1"/>
  <c r="FL34"/>
  <c r="EI34"/>
  <c r="EH9"/>
  <c r="EW10"/>
  <c r="AS10"/>
  <c r="CK34"/>
  <c r="EF9"/>
  <c r="AT10"/>
  <c r="AS34"/>
  <c r="EW34"/>
  <c r="ED10"/>
  <c r="FM28"/>
  <c r="FN32"/>
  <c r="FZ32" s="1"/>
  <c r="AU34"/>
  <c r="CH45"/>
  <c r="CL28"/>
  <c r="EF32"/>
  <c r="EH34"/>
  <c r="CK10"/>
  <c r="BW45"/>
  <c r="AE45"/>
  <c r="DP45"/>
  <c r="DB45"/>
  <c r="BX45"/>
  <c r="DQ45"/>
  <c r="O45"/>
  <c r="DA45"/>
  <c r="DC45"/>
  <c r="BI45"/>
  <c r="EI32"/>
  <c r="CK9"/>
  <c r="CE45"/>
  <c r="EJ9"/>
  <c r="CI45"/>
  <c r="BG45"/>
  <c r="AO45"/>
  <c r="ED9"/>
  <c r="DX45"/>
  <c r="CB45"/>
  <c r="DU45"/>
  <c r="AR10"/>
  <c r="AP45"/>
  <c r="AL45"/>
  <c r="Q9"/>
  <c r="N45"/>
  <c r="EG34"/>
  <c r="BJ9"/>
  <c r="AQ45"/>
  <c r="AS32"/>
  <c r="AU9"/>
  <c r="AI45"/>
  <c r="FM9"/>
  <c r="EC45"/>
  <c r="EI28"/>
  <c r="BV45"/>
  <c r="AC45"/>
  <c r="CJ45"/>
  <c r="EH10"/>
  <c r="EQ10" s="1"/>
  <c r="FL9"/>
  <c r="EB45"/>
  <c r="EJ34"/>
  <c r="CN10"/>
  <c r="DO45"/>
  <c r="AT32"/>
  <c r="CN34"/>
  <c r="FU32"/>
  <c r="FX32"/>
  <c r="FW32"/>
  <c r="EW32"/>
  <c r="CK32"/>
  <c r="CL32"/>
  <c r="EG32"/>
  <c r="EH32"/>
  <c r="AR32"/>
  <c r="FV32"/>
  <c r="FY32"/>
  <c r="FF28"/>
  <c r="FI28"/>
  <c r="ED28"/>
  <c r="EE28"/>
  <c r="FL28"/>
  <c r="AR28"/>
  <c r="AS28"/>
  <c r="EH28"/>
  <c r="FG28"/>
  <c r="FJ28"/>
  <c r="EU10"/>
  <c r="ER10"/>
  <c r="FU10"/>
  <c r="FX10"/>
  <c r="FV10"/>
  <c r="FY10"/>
  <c r="EE10"/>
  <c r="EW9"/>
  <c r="CL9"/>
  <c r="EE9"/>
  <c r="FV28" l="1"/>
  <c r="FY28"/>
  <c r="EY34"/>
  <c r="EW45"/>
  <c r="FF45" s="1"/>
  <c r="EH45"/>
  <c r="ET10"/>
  <c r="EY28"/>
  <c r="EG10"/>
  <c r="FN10"/>
  <c r="FG32"/>
  <c r="FJ32"/>
  <c r="EY10"/>
  <c r="FI10"/>
  <c r="FF10"/>
  <c r="EI45"/>
  <c r="EU45" s="1"/>
  <c r="AF45"/>
  <c r="DR45"/>
  <c r="BY45"/>
  <c r="BJ45"/>
  <c r="Q45"/>
  <c r="EE45"/>
  <c r="EF45"/>
  <c r="CM45"/>
  <c r="CL45"/>
  <c r="EQ45"/>
  <c r="ET45"/>
  <c r="EU32"/>
  <c r="ER32"/>
  <c r="FJ45"/>
  <c r="FG45"/>
  <c r="EY9"/>
  <c r="CK45"/>
  <c r="AS45"/>
  <c r="FN9"/>
  <c r="ED45"/>
  <c r="ER28"/>
  <c r="EU28"/>
  <c r="AU10"/>
  <c r="EJ10"/>
  <c r="FL45"/>
  <c r="AT45"/>
  <c r="CN9"/>
  <c r="FV9"/>
  <c r="FM45"/>
  <c r="AR45"/>
  <c r="EG9"/>
  <c r="ET32"/>
  <c r="EQ32"/>
  <c r="FI32"/>
  <c r="FF32"/>
  <c r="EJ32"/>
  <c r="AU32"/>
  <c r="EY32"/>
  <c r="CN32"/>
  <c r="FN28"/>
  <c r="EG28"/>
  <c r="FU28"/>
  <c r="FX28"/>
  <c r="EJ28"/>
  <c r="AU28"/>
  <c r="EQ28"/>
  <c r="ET28"/>
  <c r="FI45" l="1"/>
  <c r="FW10"/>
  <c r="FZ10"/>
  <c r="EY45"/>
  <c r="ER45"/>
  <c r="EJ45"/>
  <c r="EV45" s="1"/>
  <c r="FK10"/>
  <c r="FH10"/>
  <c r="FH28"/>
  <c r="FK28"/>
  <c r="EG45"/>
  <c r="CN45"/>
  <c r="FY45"/>
  <c r="FV45"/>
  <c r="AU45"/>
  <c r="ES10"/>
  <c r="EV10"/>
  <c r="FN45"/>
  <c r="FU45"/>
  <c r="FX45"/>
  <c r="ES32"/>
  <c r="EV32"/>
  <c r="FH32"/>
  <c r="FK32"/>
  <c r="FW28"/>
  <c r="FZ28"/>
  <c r="EV28"/>
  <c r="ES28"/>
  <c r="FH45" l="1"/>
  <c r="ES45"/>
  <c r="FK45"/>
  <c r="FZ45"/>
  <c r="FW45"/>
  <c r="R10" i="57"/>
  <c r="S10"/>
  <c r="M10"/>
  <c r="L10"/>
  <c r="G10"/>
  <c r="F10"/>
  <c r="BD8"/>
  <c r="BG8"/>
  <c r="AO8"/>
  <c r="AR8"/>
  <c r="AC8"/>
  <c r="Z8"/>
  <c r="U17" l="1"/>
  <c r="AJ17" s="1"/>
  <c r="AY17" s="1"/>
  <c r="H10" l="1"/>
  <c r="W10" s="1"/>
  <c r="U10"/>
  <c r="AG10" s="1"/>
  <c r="AZ8"/>
  <c r="U8"/>
  <c r="BE14"/>
  <c r="P14"/>
  <c r="O17" i="58" s="1"/>
  <c r="C14" i="57"/>
  <c r="Y14"/>
  <c r="Z10"/>
  <c r="Z14" s="1"/>
  <c r="X14"/>
  <c r="BC14"/>
  <c r="BD10"/>
  <c r="BD14" s="1"/>
  <c r="BB14"/>
  <c r="BG10"/>
  <c r="AR10"/>
  <c r="AR14" s="1"/>
  <c r="AC10"/>
  <c r="H8"/>
  <c r="W8" s="1"/>
  <c r="AM14"/>
  <c r="V8"/>
  <c r="V10"/>
  <c r="AO10"/>
  <c r="AO14" s="1"/>
  <c r="AN14"/>
  <c r="Q8"/>
  <c r="Q10"/>
  <c r="K10"/>
  <c r="E8"/>
  <c r="E14" s="1"/>
  <c r="E10"/>
  <c r="AK8"/>
  <c r="C1"/>
  <c r="U1" s="1"/>
  <c r="AJ1" s="1"/>
  <c r="AY1" s="1"/>
  <c r="O14"/>
  <c r="N17" i="58" s="1"/>
  <c r="AY10" i="57"/>
  <c r="AP14"/>
  <c r="T10"/>
  <c r="S14"/>
  <c r="AZ10"/>
  <c r="G14"/>
  <c r="F17" i="58" s="1"/>
  <c r="N8" i="57"/>
  <c r="AJ8"/>
  <c r="J14"/>
  <c r="I17" i="58" s="1"/>
  <c r="AA14" i="57"/>
  <c r="AQ14"/>
  <c r="T8"/>
  <c r="BA8" s="1"/>
  <c r="AY8"/>
  <c r="R14"/>
  <c r="AK10"/>
  <c r="M14"/>
  <c r="F14"/>
  <c r="E17" i="58" s="1"/>
  <c r="AB14" i="57"/>
  <c r="BF14"/>
  <c r="L14"/>
  <c r="AJ10"/>
  <c r="N10"/>
  <c r="AL10" s="1"/>
  <c r="D14"/>
  <c r="K8"/>
  <c r="I14"/>
  <c r="H17" i="58" s="1"/>
  <c r="AC14" i="57"/>
  <c r="H14"/>
  <c r="K14" l="1"/>
  <c r="AY14"/>
  <c r="BK14" s="1"/>
  <c r="Q17" i="58"/>
  <c r="G17"/>
  <c r="AK14" i="57"/>
  <c r="L17" i="58"/>
  <c r="N14" i="57"/>
  <c r="AL14" s="1"/>
  <c r="AX14" s="1"/>
  <c r="AJ14"/>
  <c r="K17" i="58"/>
  <c r="AZ14" i="57"/>
  <c r="BL14" s="1"/>
  <c r="R17" i="58"/>
  <c r="J17"/>
  <c r="AI8" i="57"/>
  <c r="AF8"/>
  <c r="BJ8"/>
  <c r="BM8"/>
  <c r="AE8"/>
  <c r="AH8"/>
  <c r="BL8"/>
  <c r="BI8"/>
  <c r="AW8"/>
  <c r="AT8"/>
  <c r="AD8"/>
  <c r="AG8"/>
  <c r="V14"/>
  <c r="AH14" s="1"/>
  <c r="AH10"/>
  <c r="Q14"/>
  <c r="P17" i="58" s="1"/>
  <c r="AL8" i="57"/>
  <c r="AV8"/>
  <c r="AS8"/>
  <c r="BK8"/>
  <c r="BH8"/>
  <c r="BH14"/>
  <c r="BA10"/>
  <c r="T14"/>
  <c r="AE10"/>
  <c r="AF10"/>
  <c r="AI10"/>
  <c r="AD10"/>
  <c r="U14"/>
  <c r="C17" i="58"/>
  <c r="AW14" i="57"/>
  <c r="AT14"/>
  <c r="AS14"/>
  <c r="AV14"/>
  <c r="BG14"/>
  <c r="AS10"/>
  <c r="AV10"/>
  <c r="BL10"/>
  <c r="BI10"/>
  <c r="BH10"/>
  <c r="BK10"/>
  <c r="AU10"/>
  <c r="AW10"/>
  <c r="AT10"/>
  <c r="AX10"/>
  <c r="BI14" l="1"/>
  <c r="BM10"/>
  <c r="M17" i="58"/>
  <c r="BA14" i="57"/>
  <c r="BJ14" s="1"/>
  <c r="S17" i="58"/>
  <c r="AU14" i="57"/>
  <c r="BJ10"/>
  <c r="AE14"/>
  <c r="AX8"/>
  <c r="AU8"/>
  <c r="W14"/>
  <c r="AD14"/>
  <c r="AG14"/>
  <c r="B17" i="58"/>
  <c r="D17" s="1"/>
  <c r="BM14" i="57" l="1"/>
  <c r="I14" i="59"/>
  <c r="AF14" i="57"/>
  <c r="AI14"/>
  <c r="H14" i="59" l="1"/>
  <c r="C14"/>
  <c r="B14"/>
  <c r="F14"/>
  <c r="J14" l="1"/>
  <c r="D14"/>
  <c r="E14" l="1"/>
  <c r="G14" l="1"/>
</calcChain>
</file>

<file path=xl/sharedStrings.xml><?xml version="1.0" encoding="utf-8"?>
<sst xmlns="http://schemas.openxmlformats.org/spreadsheetml/2006/main" count="641" uniqueCount="96">
  <si>
    <t>Name of the Board</t>
  </si>
  <si>
    <t>Number of Students</t>
  </si>
  <si>
    <t>Appeared</t>
  </si>
  <si>
    <t>Passed</t>
  </si>
  <si>
    <t>Pass %age</t>
  </si>
  <si>
    <t>Boys</t>
  </si>
  <si>
    <t>Girls</t>
  </si>
  <si>
    <t>Total</t>
  </si>
  <si>
    <t xml:space="preserve">Note: In Open Schooling System, candidates are not classified as 'Regular' or 'Private". </t>
  </si>
  <si>
    <t>Central Boards</t>
  </si>
  <si>
    <t>State Boards</t>
  </si>
  <si>
    <t>Table 1- Annual and Supplementary Examination Results - Regular Students - All Categories</t>
  </si>
  <si>
    <t>Table 2 -Annual and Supplementary Examination Results - Private Students - All Categories</t>
  </si>
  <si>
    <t>Table 4 -Annual and Supplementary Examination Results - Regular SC Students</t>
  </si>
  <si>
    <t>Table 5 -Annual and Supplementary Examination Results - Private SC Students</t>
  </si>
  <si>
    <t>Table 7 -Annual and Supplementary Examination Results - Regular ST Students</t>
  </si>
  <si>
    <t>Table 8 -Annual and Supplementary Examination Results - Private ST Students</t>
  </si>
  <si>
    <t>Sl. No.</t>
  </si>
  <si>
    <t>Annual</t>
  </si>
  <si>
    <t>Supplementary</t>
  </si>
  <si>
    <t>Annual + Supplementary</t>
  </si>
  <si>
    <t>Central Board of Secondary Education, New Delhi</t>
  </si>
  <si>
    <t>Council for the Indian School Certificate Examinations, New Delhi</t>
  </si>
  <si>
    <t>All Categories</t>
  </si>
  <si>
    <t>Scheduled Caste</t>
  </si>
  <si>
    <t>Scheduled Tribe</t>
  </si>
  <si>
    <t>Year</t>
  </si>
  <si>
    <t>Percentage of Students passed with marks</t>
  </si>
  <si>
    <t>Total Number of Students Passed</t>
  </si>
  <si>
    <t>Out of the Total, Number of Students passed with marks</t>
  </si>
  <si>
    <t>75% &amp; above</t>
  </si>
  <si>
    <t>60% to below 75%</t>
  </si>
  <si>
    <t>Other Backward Classes</t>
  </si>
  <si>
    <t xml:space="preserve">                                                                              </t>
  </si>
  <si>
    <t>** Figures pertains to 'ALIM' and 'High Madarsa' as both are equivalent to High School Examination.</t>
  </si>
  <si>
    <t>Data not collected prior to 2011</t>
  </si>
  <si>
    <t># The Institute is mainly meant for Women, Boys enrolment pertains to wards of the staff.</t>
  </si>
  <si>
    <t>Table 3 -Annual and Supplementary Examination Results - Regular &amp; Private Students - All Categories</t>
  </si>
  <si>
    <t>Table 6 -Annual and Supplementary Examination Results - Regular &amp; Private SC Students</t>
  </si>
  <si>
    <t>Table 9 -Annual and Supplementary Examination Results - Regular &amp; Private ST Students</t>
  </si>
  <si>
    <t>Board of Secondary Education Assam</t>
  </si>
  <si>
    <t>Assam Sankrit Board</t>
  </si>
  <si>
    <t>Banasthali Vidyapith,  Rajasthan #</t>
  </si>
  <si>
    <t>Bihar School Education Board</t>
  </si>
  <si>
    <t>Bihar State Madrasa Education Board</t>
  </si>
  <si>
    <t>Chhattisgarh Board of Secondary Education</t>
  </si>
  <si>
    <t>Chhatisgarh Madrasa Board</t>
  </si>
  <si>
    <t>Chhatisgarh Sanskriti Vidya Mandalam</t>
  </si>
  <si>
    <t>Goa Board of Secondary &amp; Higher Secondary Education</t>
  </si>
  <si>
    <t>Gujarat Secondary &amp; Higher Secondary Education Board</t>
  </si>
  <si>
    <t>Board of School Education Haryana</t>
  </si>
  <si>
    <t>H.P. Board of School Education</t>
  </si>
  <si>
    <t>Jharkhand Academic Council, Ranchi</t>
  </si>
  <si>
    <t>Maharasthra State Board of Secondary &amp; Higher Secondary Education</t>
  </si>
  <si>
    <t>Board of Secondary Education, Madhya Pradesh</t>
  </si>
  <si>
    <t>Board of Secondary Education, Manipur</t>
  </si>
  <si>
    <t>Meghalaya Board of School Education</t>
  </si>
  <si>
    <t>Mizoram Board of School Education</t>
  </si>
  <si>
    <t>Nagaland Board of School Education</t>
  </si>
  <si>
    <t>Board of Secondary Education, Orissa</t>
  </si>
  <si>
    <t>Punjab School Education Board</t>
  </si>
  <si>
    <t>Board of Secondary Education, Rajasthan</t>
  </si>
  <si>
    <t>Tamil Nadu State Board of School Examination</t>
  </si>
  <si>
    <t>Tripura Board of Secondary Education</t>
  </si>
  <si>
    <t>West Bengal Board of Secondary Education</t>
  </si>
  <si>
    <t>Board of Madarsa Education, West Bengal, Kolkata **</t>
  </si>
  <si>
    <t>National Institute of Open Schooling, New Delhi</t>
  </si>
  <si>
    <t>Chhattisgarh State Open School</t>
  </si>
  <si>
    <t>Rajasthan State Open School, Rajasthan</t>
  </si>
  <si>
    <t xml:space="preserve"> Percentage of Students passed with marks</t>
  </si>
  <si>
    <t>Statement 1 - SECONDARY EXAMINATION RESULTS DURING 2005 - 2015</t>
  </si>
  <si>
    <t>Statement 2 - SECONDARY EXAMINATION PASS PERCENTAGE DURING 2005 - 2015</t>
  </si>
  <si>
    <t>Board of School Education Uttarakhand</t>
  </si>
  <si>
    <t>Black cell indicates that either system does not exist or information is not available.</t>
  </si>
  <si>
    <t>UP Board of High School &amp; Intermediate Education</t>
  </si>
  <si>
    <t>Board of Secondary Education, Andhra Pradesh</t>
  </si>
  <si>
    <t>Board of Secondary Education, Telangana</t>
  </si>
  <si>
    <t>J.K State Board of School Education</t>
  </si>
  <si>
    <t>M.P. State Open School Board of Secondary Education, Bhopal@</t>
  </si>
  <si>
    <t xml:space="preserve"> @ Examination has not been contained by Board</t>
  </si>
  <si>
    <t>A.P. Open School Society, Hyderabad*</t>
  </si>
  <si>
    <t>Karnataka Secondary Education Examination Board*</t>
  </si>
  <si>
    <t>*In Karnataka Secondary Education Examination Board &amp; Kerala Board of Public Examination , figure of 60% and above is recorded in coloum 60% to below 75%.</t>
  </si>
  <si>
    <t/>
  </si>
  <si>
    <t>Table 10 -Annual and Supplementary Examination Results - Performance-wise-All Categories</t>
  </si>
  <si>
    <t>Table 11 -Annual and Supplementary Examination Results -Performance-wise-SC Students</t>
  </si>
  <si>
    <t>Table 12 -Annual and Supplementary Examination Results - Performance-wise-ST Students</t>
  </si>
  <si>
    <t>Table 13 - Secondary Open Examination Board Results</t>
  </si>
  <si>
    <t>Table 14 -Secondary Open Examination Board Results - Performance-wise-All Categories</t>
  </si>
  <si>
    <t>Table 15 -Secondary Open Examination Board Results - Performance-wise-SC Students</t>
  </si>
  <si>
    <t>Table 16 -Secondary School Open Examination Board Results - Performance-wise-ST Students</t>
  </si>
  <si>
    <t>RESULTS OF SECONDARY EXAMINATION- 2015</t>
  </si>
  <si>
    <t>RESULTS OF SECONDARY  EXAMINATION- 2015</t>
  </si>
  <si>
    <t>Rabindra Mukta Vidyalaya (West Bengal State Open School), Kolkata#</t>
  </si>
  <si>
    <t># Data repeated from previous year   2013, MHRD</t>
  </si>
  <si>
    <t>Kerala Board of Public Examination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</si>
</sst>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;\-0;;@"/>
    <numFmt numFmtId="166" formatCode="0.0;\-0.0;;@"/>
  </numFmts>
  <fonts count="26">
    <font>
      <sz val="10"/>
      <name val="Arial"/>
    </font>
    <font>
      <sz val="1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1"/>
      <color indexed="60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2"/>
      <name val="Cambria"/>
      <family val="1"/>
    </font>
    <font>
      <i/>
      <sz val="9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b/>
      <sz val="13"/>
      <name val="Cambria"/>
      <family val="1"/>
    </font>
    <font>
      <sz val="10"/>
      <name val="Arial"/>
      <family val="2"/>
    </font>
    <font>
      <sz val="8"/>
      <name val="Cambria"/>
      <family val="1"/>
    </font>
    <font>
      <sz val="11"/>
      <color rgb="FF0070C0"/>
      <name val="Cambria"/>
      <family val="1"/>
    </font>
    <font>
      <sz val="11"/>
      <color rgb="FF00B0F0"/>
      <name val="Cambria"/>
      <family val="1"/>
    </font>
    <font>
      <sz val="11"/>
      <name val="Cambria"/>
      <family val="1"/>
      <scheme val="major"/>
    </font>
    <font>
      <sz val="11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164" fontId="15" fillId="2" borderId="13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4" fontId="15" fillId="2" borderId="8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0" borderId="1" xfId="0" quotePrefix="1" applyFont="1" applyFill="1" applyBorder="1" applyAlignment="1" applyProtection="1">
      <alignment horizontal="right" vertical="center"/>
      <protection locked="0"/>
    </xf>
    <xf numFmtId="0" fontId="6" fillId="0" borderId="1" xfId="0" quotePrefix="1" applyFont="1" applyFill="1" applyBorder="1" applyAlignment="1">
      <alignment horizontal="right" vertical="center"/>
    </xf>
    <xf numFmtId="1" fontId="6" fillId="0" borderId="1" xfId="0" quotePrefix="1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 applyProtection="1">
      <alignment horizontal="right" vertical="center"/>
      <protection locked="0"/>
    </xf>
    <xf numFmtId="165" fontId="6" fillId="0" borderId="1" xfId="0" quotePrefix="1" applyNumberFormat="1" applyFont="1" applyFill="1" applyBorder="1" applyAlignment="1">
      <alignment horizontal="right" vertical="center"/>
    </xf>
    <xf numFmtId="165" fontId="6" fillId="0" borderId="1" xfId="0" quotePrefix="1" applyNumberFormat="1" applyFont="1" applyFill="1" applyBorder="1" applyAlignment="1" applyProtection="1">
      <alignment horizontal="right" vertical="center"/>
      <protection locked="0"/>
    </xf>
    <xf numFmtId="165" fontId="6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0" fontId="6" fillId="0" borderId="1" xfId="0" quotePrefix="1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5" fillId="2" borderId="9" xfId="0" applyFont="1" applyFill="1" applyBorder="1" applyAlignment="1">
      <alignment vertical="center"/>
    </xf>
    <xf numFmtId="164" fontId="5" fillId="2" borderId="9" xfId="0" applyNumberFormat="1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right" vertical="center"/>
    </xf>
    <xf numFmtId="164" fontId="6" fillId="6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 applyProtection="1">
      <alignment horizontal="right" vertical="center"/>
    </xf>
    <xf numFmtId="166" fontId="6" fillId="6" borderId="1" xfId="0" applyNumberFormat="1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right" vertical="center" wrapText="1"/>
    </xf>
    <xf numFmtId="0" fontId="6" fillId="7" borderId="1" xfId="0" applyFont="1" applyFill="1" applyBorder="1" applyAlignment="1" applyProtection="1">
      <alignment horizontal="right" vertical="center"/>
      <protection locked="0"/>
    </xf>
    <xf numFmtId="0" fontId="6" fillId="7" borderId="1" xfId="0" applyFont="1" applyFill="1" applyBorder="1" applyAlignment="1">
      <alignment horizontal="right" vertical="center"/>
    </xf>
    <xf numFmtId="164" fontId="6" fillId="7" borderId="1" xfId="0" applyNumberFormat="1" applyFont="1" applyFill="1" applyBorder="1" applyAlignment="1">
      <alignment horizontal="right" vertical="center"/>
    </xf>
    <xf numFmtId="0" fontId="6" fillId="7" borderId="9" xfId="0" applyFont="1" applyFill="1" applyBorder="1" applyAlignment="1">
      <alignment horizontal="right" vertical="center" wrapText="1"/>
    </xf>
    <xf numFmtId="164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7" borderId="9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 applyProtection="1">
      <alignment horizontal="right" vertical="center"/>
    </xf>
    <xf numFmtId="0" fontId="6" fillId="7" borderId="1" xfId="0" quotePrefix="1" applyFont="1" applyFill="1" applyBorder="1" applyAlignment="1" applyProtection="1">
      <alignment horizontal="right" vertical="center"/>
      <protection locked="0"/>
    </xf>
    <xf numFmtId="0" fontId="22" fillId="7" borderId="0" xfId="0" applyFont="1" applyFill="1" applyBorder="1" applyAlignment="1">
      <alignment vertical="center"/>
    </xf>
    <xf numFmtId="0" fontId="6" fillId="8" borderId="1" xfId="0" applyFont="1" applyFill="1" applyBorder="1" applyAlignment="1" applyProtection="1">
      <alignment horizontal="right" vertical="center"/>
      <protection locked="0"/>
    </xf>
    <xf numFmtId="0" fontId="6" fillId="8" borderId="1" xfId="0" applyFont="1" applyFill="1" applyBorder="1" applyAlignment="1">
      <alignment horizontal="right" vertical="center"/>
    </xf>
    <xf numFmtId="0" fontId="6" fillId="8" borderId="1" xfId="0" quotePrefix="1" applyFont="1" applyFill="1" applyBorder="1" applyAlignment="1" applyProtection="1">
      <alignment horizontal="right" vertical="center"/>
      <protection locked="0"/>
    </xf>
    <xf numFmtId="0" fontId="6" fillId="8" borderId="1" xfId="0" quotePrefix="1" applyFont="1" applyFill="1" applyBorder="1" applyAlignment="1">
      <alignment horizontal="right" vertical="center"/>
    </xf>
    <xf numFmtId="0" fontId="6" fillId="8" borderId="1" xfId="0" applyFont="1" applyFill="1" applyBorder="1" applyAlignment="1" applyProtection="1">
      <alignment horizontal="right" vertical="center"/>
    </xf>
    <xf numFmtId="164" fontId="6" fillId="8" borderId="1" xfId="0" applyNumberFormat="1" applyFont="1" applyFill="1" applyBorder="1" applyAlignment="1">
      <alignment horizontal="right" vertical="center"/>
    </xf>
    <xf numFmtId="3" fontId="6" fillId="8" borderId="1" xfId="0" quotePrefix="1" applyNumberFormat="1" applyFont="1" applyFill="1" applyBorder="1" applyAlignment="1" applyProtection="1">
      <alignment horizontal="right" vertical="center"/>
      <protection locked="0"/>
    </xf>
    <xf numFmtId="2" fontId="6" fillId="8" borderId="1" xfId="0" quotePrefix="1" applyNumberFormat="1" applyFont="1" applyFill="1" applyBorder="1" applyAlignment="1">
      <alignment horizontal="right" vertical="center"/>
    </xf>
    <xf numFmtId="165" fontId="6" fillId="8" borderId="1" xfId="0" applyNumberFormat="1" applyFont="1" applyFill="1" applyBorder="1" applyAlignment="1" applyProtection="1">
      <alignment horizontal="right" vertical="center"/>
      <protection locked="0"/>
    </xf>
    <xf numFmtId="165" fontId="6" fillId="8" borderId="1" xfId="0" applyNumberFormat="1" applyFont="1" applyFill="1" applyBorder="1" applyAlignment="1">
      <alignment horizontal="right" vertical="center"/>
    </xf>
    <xf numFmtId="165" fontId="6" fillId="8" borderId="1" xfId="0" quotePrefix="1" applyNumberFormat="1" applyFont="1" applyFill="1" applyBorder="1" applyAlignment="1" applyProtection="1">
      <alignment horizontal="right" vertical="center"/>
      <protection locked="0"/>
    </xf>
    <xf numFmtId="2" fontId="6" fillId="8" borderId="1" xfId="0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vertical="center"/>
    </xf>
    <xf numFmtId="164" fontId="6" fillId="8" borderId="1" xfId="0" applyNumberFormat="1" applyFont="1" applyFill="1" applyBorder="1" applyAlignment="1">
      <alignment vertical="center"/>
    </xf>
    <xf numFmtId="166" fontId="6" fillId="8" borderId="1" xfId="0" applyNumberFormat="1" applyFont="1" applyFill="1" applyBorder="1" applyAlignment="1">
      <alignment vertical="center"/>
    </xf>
    <xf numFmtId="0" fontId="6" fillId="8" borderId="9" xfId="0" applyFont="1" applyFill="1" applyBorder="1" applyAlignment="1" applyProtection="1">
      <alignment horizontal="right" vertical="center"/>
      <protection locked="0"/>
    </xf>
    <xf numFmtId="0" fontId="6" fillId="8" borderId="9" xfId="0" applyFont="1" applyFill="1" applyBorder="1" applyAlignment="1">
      <alignment horizontal="right" vertical="center"/>
    </xf>
    <xf numFmtId="1" fontId="6" fillId="6" borderId="1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8" borderId="9" xfId="0" quotePrefix="1" applyFont="1" applyFill="1" applyBorder="1" applyAlignment="1">
      <alignment horizontal="right" vertical="center"/>
    </xf>
    <xf numFmtId="164" fontId="6" fillId="6" borderId="9" xfId="0" applyNumberFormat="1" applyFont="1" applyFill="1" applyBorder="1" applyAlignment="1">
      <alignment horizontal="right" vertical="center"/>
    </xf>
    <xf numFmtId="0" fontId="6" fillId="8" borderId="9" xfId="0" quotePrefix="1" applyFont="1" applyFill="1" applyBorder="1" applyAlignment="1" applyProtection="1">
      <alignment horizontal="right" vertical="center"/>
      <protection locked="0"/>
    </xf>
    <xf numFmtId="0" fontId="6" fillId="0" borderId="9" xfId="0" applyFont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0" fillId="0" borderId="0" xfId="0" applyBorder="1"/>
    <xf numFmtId="0" fontId="1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5" fontId="6" fillId="7" borderId="1" xfId="0" applyNumberFormat="1" applyFont="1" applyFill="1" applyBorder="1" applyAlignment="1" applyProtection="1">
      <alignment horizontal="right" vertical="center"/>
      <protection locked="0"/>
    </xf>
    <xf numFmtId="165" fontId="6" fillId="7" borderId="1" xfId="0" applyNumberFormat="1" applyFont="1" applyFill="1" applyBorder="1" applyAlignment="1">
      <alignment horizontal="right" vertical="center"/>
    </xf>
    <xf numFmtId="0" fontId="6" fillId="8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1" xfId="0" quotePrefix="1" applyNumberFormat="1" applyFont="1" applyFill="1" applyBorder="1" applyAlignment="1">
      <alignment horizontal="right" vertical="center"/>
    </xf>
    <xf numFmtId="0" fontId="24" fillId="7" borderId="9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6" fillId="7" borderId="1" xfId="0" quotePrefix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7" borderId="9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164" fontId="15" fillId="2" borderId="11" xfId="0" applyNumberFormat="1" applyFont="1" applyFill="1" applyBorder="1" applyAlignment="1">
      <alignment horizontal="center" vertical="center"/>
    </xf>
    <xf numFmtId="164" fontId="15" fillId="2" borderId="10" xfId="0" applyNumberFormat="1" applyFont="1" applyFill="1" applyBorder="1" applyAlignment="1">
      <alignment horizontal="center" vertical="center"/>
    </xf>
    <xf numFmtId="164" fontId="15" fillId="2" borderId="12" xfId="0" applyNumberFormat="1" applyFont="1" applyFill="1" applyBorder="1" applyAlignment="1">
      <alignment horizontal="center" vertical="center"/>
    </xf>
    <xf numFmtId="164" fontId="15" fillId="2" borderId="14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164" fontId="15" fillId="2" borderId="15" xfId="0" applyNumberFormat="1" applyFont="1" applyFill="1" applyBorder="1" applyAlignment="1">
      <alignment horizontal="center" vertical="center"/>
    </xf>
    <xf numFmtId="164" fontId="15" fillId="2" borderId="13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4" fontId="15" fillId="2" borderId="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7"/>
  <sheetViews>
    <sheetView tabSelected="1" view="pageBreakPreview" zoomScale="106" zoomScaleSheetLayoutView="10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4.25"/>
  <cols>
    <col min="1" max="1" width="7.7109375" style="11" customWidth="1"/>
    <col min="2" max="2" width="34.42578125" style="3" customWidth="1"/>
    <col min="3" max="3" width="10.28515625" style="3" bestFit="1" customWidth="1"/>
    <col min="4" max="4" width="9.42578125" style="3" customWidth="1"/>
    <col min="5" max="5" width="11.42578125" style="3" customWidth="1"/>
    <col min="6" max="6" width="9.5703125" style="3" customWidth="1"/>
    <col min="7" max="7" width="9.42578125" style="3" customWidth="1"/>
    <col min="8" max="8" width="11" style="3" customWidth="1"/>
    <col min="9" max="11" width="9" style="3" bestFit="1" customWidth="1"/>
    <col min="12" max="12" width="10.28515625" style="3" bestFit="1" customWidth="1"/>
    <col min="13" max="13" width="10" style="3" customWidth="1"/>
    <col min="14" max="14" width="10.85546875" style="3" customWidth="1"/>
    <col min="15" max="15" width="7.42578125" style="29" customWidth="1"/>
    <col min="16" max="16" width="7.7109375" style="29" customWidth="1"/>
    <col min="17" max="17" width="6.85546875" style="29" customWidth="1"/>
    <col min="18" max="18" width="9.42578125" style="3" customWidth="1"/>
    <col min="19" max="19" width="9" style="3" bestFit="1" customWidth="1"/>
    <col min="20" max="20" width="11" style="3" customWidth="1"/>
    <col min="21" max="21" width="9" style="3" bestFit="1" customWidth="1"/>
    <col min="22" max="22" width="8.42578125" style="3" customWidth="1"/>
    <col min="23" max="23" width="8.85546875" style="3" customWidth="1"/>
    <col min="24" max="24" width="8.140625" style="3" customWidth="1"/>
    <col min="25" max="25" width="7.7109375" style="3" customWidth="1"/>
    <col min="26" max="26" width="8.140625" style="3" customWidth="1"/>
    <col min="27" max="27" width="8.42578125" style="3" customWidth="1"/>
    <col min="28" max="29" width="9" style="3" bestFit="1" customWidth="1"/>
    <col min="30" max="32" width="6.85546875" style="29" customWidth="1"/>
    <col min="33" max="33" width="10.7109375" style="3" customWidth="1"/>
    <col min="34" max="34" width="9.5703125" style="3" customWidth="1"/>
    <col min="35" max="35" width="11.28515625" style="3" customWidth="1"/>
    <col min="36" max="36" width="9.85546875" style="3" customWidth="1"/>
    <col min="37" max="37" width="10.42578125" style="3" customWidth="1"/>
    <col min="38" max="38" width="11.5703125" style="3" bestFit="1" customWidth="1"/>
    <col min="39" max="39" width="8.5703125" style="3" customWidth="1"/>
    <col min="40" max="40" width="8.85546875" style="3" customWidth="1"/>
    <col min="41" max="41" width="8.42578125" style="3" bestFit="1" customWidth="1"/>
    <col min="42" max="42" width="9.42578125" style="3" customWidth="1"/>
    <col min="43" max="43" width="9.7109375" style="3" bestFit="1" customWidth="1"/>
    <col min="44" max="44" width="11.5703125" style="3" bestFit="1" customWidth="1"/>
    <col min="45" max="46" width="6.28515625" style="29" customWidth="1"/>
    <col min="47" max="47" width="6.140625" style="29" customWidth="1"/>
    <col min="48" max="48" width="9.42578125" style="3" customWidth="1"/>
    <col min="49" max="49" width="9.5703125" style="3" customWidth="1"/>
    <col min="50" max="52" width="10.28515625" style="3" bestFit="1" customWidth="1"/>
    <col min="53" max="53" width="9.7109375" style="3" customWidth="1"/>
    <col min="54" max="55" width="7" style="3" customWidth="1"/>
    <col min="56" max="56" width="7.7109375" style="3" customWidth="1"/>
    <col min="57" max="57" width="9.42578125" style="3" customWidth="1"/>
    <col min="58" max="59" width="10.28515625" style="3" bestFit="1" customWidth="1"/>
    <col min="60" max="61" width="6.140625" style="29" customWidth="1"/>
    <col min="62" max="62" width="6.85546875" style="29" customWidth="1"/>
    <col min="63" max="63" width="8.85546875" style="3" customWidth="1"/>
    <col min="64" max="64" width="9.5703125" style="3" customWidth="1"/>
    <col min="65" max="65" width="9.28515625" style="3" customWidth="1"/>
    <col min="66" max="66" width="9" style="3" customWidth="1"/>
    <col min="67" max="67" width="9.140625" style="3"/>
    <col min="68" max="68" width="8.85546875" style="3" customWidth="1"/>
    <col min="69" max="69" width="7.5703125" style="3" customWidth="1"/>
    <col min="70" max="70" width="7.7109375" style="3" customWidth="1"/>
    <col min="71" max="71" width="8.85546875" style="3" customWidth="1"/>
    <col min="72" max="72" width="9.42578125" style="3" customWidth="1"/>
    <col min="73" max="73" width="7.85546875" style="3" customWidth="1"/>
    <col min="74" max="74" width="9" style="3" customWidth="1"/>
    <col min="75" max="75" width="6.28515625" style="29" customWidth="1"/>
    <col min="76" max="77" width="6.85546875" style="29" customWidth="1"/>
    <col min="78" max="78" width="9.85546875" style="3" customWidth="1"/>
    <col min="79" max="79" width="9.5703125" style="3" customWidth="1"/>
    <col min="80" max="83" width="10.28515625" style="3" bestFit="1" customWidth="1"/>
    <col min="84" max="84" width="7.7109375" style="3" bestFit="1" customWidth="1"/>
    <col min="85" max="85" width="7.7109375" style="3" customWidth="1"/>
    <col min="86" max="86" width="7.7109375" style="3" bestFit="1" customWidth="1"/>
    <col min="87" max="89" width="10.28515625" style="3" bestFit="1" customWidth="1"/>
    <col min="90" max="91" width="6.42578125" style="29" bestFit="1" customWidth="1"/>
    <col min="92" max="92" width="6.85546875" style="29" customWidth="1"/>
    <col min="93" max="93" width="8.85546875" style="3" customWidth="1"/>
    <col min="94" max="94" width="9.5703125" style="3" customWidth="1"/>
    <col min="95" max="95" width="10.28515625" style="3" bestFit="1" customWidth="1"/>
    <col min="96" max="97" width="8.42578125" style="3" customWidth="1"/>
    <col min="98" max="98" width="8.85546875" style="3" customWidth="1"/>
    <col min="99" max="99" width="7.5703125" style="3" customWidth="1"/>
    <col min="100" max="100" width="7.7109375" style="3" bestFit="1" customWidth="1"/>
    <col min="101" max="101" width="7.7109375" style="3" customWidth="1"/>
    <col min="102" max="102" width="9.42578125" style="3" customWidth="1"/>
    <col min="103" max="103" width="9.140625" style="3"/>
    <col min="104" max="104" width="9.7109375" style="3" customWidth="1"/>
    <col min="105" max="107" width="6.85546875" style="29" customWidth="1"/>
    <col min="108" max="108" width="8.85546875" style="3" customWidth="1"/>
    <col min="109" max="109" width="9.5703125" style="3" customWidth="1"/>
    <col min="110" max="110" width="9.28515625" style="3" customWidth="1"/>
    <col min="111" max="111" width="9" style="3" customWidth="1"/>
    <col min="112" max="112" width="9.140625" style="3"/>
    <col min="113" max="113" width="9.42578125" style="3" customWidth="1"/>
    <col min="114" max="114" width="7.5703125" style="3" customWidth="1"/>
    <col min="115" max="115" width="7.7109375" style="3" customWidth="1"/>
    <col min="116" max="116" width="8.85546875" style="3" customWidth="1"/>
    <col min="117" max="117" width="8.140625" style="3" customWidth="1"/>
    <col min="118" max="118" width="7.7109375" style="3" customWidth="1"/>
    <col min="119" max="119" width="8.5703125" style="3" customWidth="1"/>
    <col min="120" max="122" width="6.85546875" style="29" customWidth="1"/>
    <col min="123" max="123" width="8.85546875" style="3" customWidth="1"/>
    <col min="124" max="124" width="9.5703125" style="3" customWidth="1"/>
    <col min="125" max="125" width="10.28515625" style="3" bestFit="1" customWidth="1"/>
    <col min="126" max="126" width="9" style="3" customWidth="1"/>
    <col min="127" max="127" width="9.140625" style="3"/>
    <col min="128" max="128" width="8.85546875" style="3" customWidth="1"/>
    <col min="129" max="129" width="7.5703125" style="3" customWidth="1"/>
    <col min="130" max="130" width="7.7109375" style="3" customWidth="1"/>
    <col min="131" max="131" width="7.28515625" style="3" customWidth="1"/>
    <col min="132" max="132" width="8.5703125" style="3" customWidth="1"/>
    <col min="133" max="133" width="9.140625" style="3"/>
    <col min="134" max="134" width="8.28515625" style="3" customWidth="1"/>
    <col min="135" max="137" width="6.85546875" style="3" customWidth="1"/>
    <col min="138" max="139" width="9.5703125" style="3" customWidth="1"/>
    <col min="140" max="140" width="11" style="3" customWidth="1"/>
    <col min="141" max="141" width="8.7109375" style="3" customWidth="1"/>
    <col min="142" max="142" width="10.28515625" style="3" bestFit="1" customWidth="1"/>
    <col min="143" max="143" width="9.5703125" style="3" customWidth="1"/>
    <col min="144" max="145" width="10.28515625" style="3" bestFit="1" customWidth="1"/>
    <col min="146" max="146" width="9.5703125" style="3" customWidth="1"/>
    <col min="147" max="152" width="8.140625" style="3" customWidth="1"/>
    <col min="153" max="155" width="9.5703125" style="3" customWidth="1"/>
    <col min="156" max="157" width="8.7109375" style="3" customWidth="1"/>
    <col min="158" max="158" width="9.5703125" style="3" customWidth="1"/>
    <col min="159" max="160" width="8.7109375" style="3" customWidth="1"/>
    <col min="161" max="161" width="9.5703125" style="3" customWidth="1"/>
    <col min="162" max="164" width="8.140625" style="3" customWidth="1"/>
    <col min="165" max="165" width="5.7109375" style="3" customWidth="1"/>
    <col min="166" max="166" width="6.42578125" style="3" customWidth="1"/>
    <col min="167" max="167" width="6.7109375" style="3" customWidth="1"/>
    <col min="168" max="170" width="9.5703125" style="3" customWidth="1"/>
    <col min="171" max="172" width="8.7109375" style="3" customWidth="1"/>
    <col min="173" max="173" width="9.5703125" style="3" customWidth="1"/>
    <col min="174" max="175" width="8.7109375" style="3" customWidth="1"/>
    <col min="176" max="176" width="9.5703125" style="3" customWidth="1"/>
    <col min="177" max="177" width="6.85546875" style="3" customWidth="1"/>
    <col min="178" max="178" width="7" style="3" customWidth="1"/>
    <col min="179" max="179" width="6.85546875" style="3" customWidth="1"/>
    <col min="180" max="180" width="5.5703125" style="3" customWidth="1"/>
    <col min="181" max="181" width="7.85546875" style="3" customWidth="1"/>
    <col min="182" max="182" width="6.7109375" style="3" customWidth="1"/>
    <col min="183" max="16384" width="9.140625" style="3"/>
  </cols>
  <sheetData>
    <row r="1" spans="1:182" ht="18" customHeight="1">
      <c r="A1" s="3"/>
      <c r="B1" s="4"/>
      <c r="C1" s="18" t="s">
        <v>91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36"/>
      <c r="P1" s="136"/>
      <c r="Q1" s="136"/>
      <c r="R1" s="151" t="s">
        <v>92</v>
      </c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 t="s">
        <v>92</v>
      </c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 t="s">
        <v>92</v>
      </c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 t="s">
        <v>92</v>
      </c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 t="s">
        <v>92</v>
      </c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 t="s">
        <v>92</v>
      </c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 t="s">
        <v>92</v>
      </c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 t="s">
        <v>92</v>
      </c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8" t="s">
        <v>92</v>
      </c>
      <c r="EI1" s="18"/>
      <c r="EJ1" s="18"/>
      <c r="EW1" s="18" t="s">
        <v>92</v>
      </c>
      <c r="EX1" s="18"/>
      <c r="EY1" s="18"/>
      <c r="FL1" s="18" t="s">
        <v>92</v>
      </c>
      <c r="FM1" s="18"/>
      <c r="FN1" s="18"/>
    </row>
    <row r="2" spans="1:182" s="5" customFormat="1" ht="15.75" customHeight="1">
      <c r="B2" s="6"/>
      <c r="C2" s="150" t="s">
        <v>11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 t="s">
        <v>12</v>
      </c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 t="s">
        <v>37</v>
      </c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 t="s">
        <v>13</v>
      </c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 t="s">
        <v>14</v>
      </c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 t="s">
        <v>38</v>
      </c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 t="s">
        <v>15</v>
      </c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 t="s">
        <v>16</v>
      </c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 t="s">
        <v>39</v>
      </c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22" t="s">
        <v>84</v>
      </c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152" t="s">
        <v>85</v>
      </c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 t="s">
        <v>86</v>
      </c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</row>
    <row r="3" spans="1:182" ht="14.25" customHeight="1">
      <c r="A3" s="142" t="s">
        <v>17</v>
      </c>
      <c r="B3" s="147" t="s">
        <v>33</v>
      </c>
      <c r="C3" s="147" t="s">
        <v>1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6" t="s">
        <v>4</v>
      </c>
      <c r="P3" s="146"/>
      <c r="Q3" s="146"/>
      <c r="R3" s="147" t="s">
        <v>1</v>
      </c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6" t="s">
        <v>4</v>
      </c>
      <c r="AE3" s="146"/>
      <c r="AF3" s="146"/>
      <c r="AG3" s="147" t="s">
        <v>1</v>
      </c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6" t="s">
        <v>4</v>
      </c>
      <c r="AT3" s="146"/>
      <c r="AU3" s="146"/>
      <c r="AV3" s="147" t="s">
        <v>1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6" t="s">
        <v>4</v>
      </c>
      <c r="BI3" s="146"/>
      <c r="BJ3" s="146"/>
      <c r="BK3" s="147" t="s">
        <v>1</v>
      </c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6" t="s">
        <v>4</v>
      </c>
      <c r="BX3" s="146"/>
      <c r="BY3" s="146"/>
      <c r="BZ3" s="147" t="s">
        <v>1</v>
      </c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6" t="s">
        <v>4</v>
      </c>
      <c r="CM3" s="146"/>
      <c r="CN3" s="146"/>
      <c r="CO3" s="147" t="s">
        <v>1</v>
      </c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6" t="s">
        <v>4</v>
      </c>
      <c r="DB3" s="146"/>
      <c r="DC3" s="146"/>
      <c r="DD3" s="147" t="s">
        <v>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6" t="s">
        <v>4</v>
      </c>
      <c r="DQ3" s="146"/>
      <c r="DR3" s="146"/>
      <c r="DS3" s="147" t="s">
        <v>1</v>
      </c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6" t="s">
        <v>4</v>
      </c>
      <c r="EF3" s="146"/>
      <c r="EG3" s="146"/>
      <c r="EH3" s="153" t="s">
        <v>28</v>
      </c>
      <c r="EI3" s="154"/>
      <c r="EJ3" s="155"/>
      <c r="EK3" s="153" t="s">
        <v>29</v>
      </c>
      <c r="EL3" s="154"/>
      <c r="EM3" s="154"/>
      <c r="EN3" s="154"/>
      <c r="EO3" s="154"/>
      <c r="EP3" s="155"/>
      <c r="EQ3" s="153" t="s">
        <v>69</v>
      </c>
      <c r="ER3" s="154"/>
      <c r="ES3" s="154"/>
      <c r="ET3" s="154"/>
      <c r="EU3" s="154"/>
      <c r="EV3" s="155"/>
      <c r="EW3" s="153" t="s">
        <v>28</v>
      </c>
      <c r="EX3" s="154"/>
      <c r="EY3" s="155"/>
      <c r="EZ3" s="153" t="s">
        <v>29</v>
      </c>
      <c r="FA3" s="154"/>
      <c r="FB3" s="154"/>
      <c r="FC3" s="154"/>
      <c r="FD3" s="154"/>
      <c r="FE3" s="155"/>
      <c r="FF3" s="153" t="s">
        <v>69</v>
      </c>
      <c r="FG3" s="154"/>
      <c r="FH3" s="154"/>
      <c r="FI3" s="154"/>
      <c r="FJ3" s="154"/>
      <c r="FK3" s="155"/>
      <c r="FL3" s="153" t="s">
        <v>28</v>
      </c>
      <c r="FM3" s="154"/>
      <c r="FN3" s="155"/>
      <c r="FO3" s="153" t="s">
        <v>29</v>
      </c>
      <c r="FP3" s="154"/>
      <c r="FQ3" s="154"/>
      <c r="FR3" s="154"/>
      <c r="FS3" s="154"/>
      <c r="FT3" s="155"/>
      <c r="FU3" s="153" t="s">
        <v>69</v>
      </c>
      <c r="FV3" s="154"/>
      <c r="FW3" s="154"/>
      <c r="FX3" s="154"/>
      <c r="FY3" s="154"/>
      <c r="FZ3" s="155"/>
    </row>
    <row r="4" spans="1:182">
      <c r="A4" s="142"/>
      <c r="B4" s="147"/>
      <c r="C4" s="147" t="s">
        <v>2</v>
      </c>
      <c r="D4" s="147"/>
      <c r="E4" s="147"/>
      <c r="F4" s="147" t="s">
        <v>3</v>
      </c>
      <c r="G4" s="147"/>
      <c r="H4" s="147"/>
      <c r="I4" s="147"/>
      <c r="J4" s="147"/>
      <c r="K4" s="147"/>
      <c r="L4" s="147"/>
      <c r="M4" s="147"/>
      <c r="N4" s="147"/>
      <c r="O4" s="146"/>
      <c r="P4" s="146"/>
      <c r="Q4" s="146"/>
      <c r="R4" s="147" t="s">
        <v>2</v>
      </c>
      <c r="S4" s="147"/>
      <c r="T4" s="147"/>
      <c r="U4" s="147" t="s">
        <v>3</v>
      </c>
      <c r="V4" s="147"/>
      <c r="W4" s="147"/>
      <c r="X4" s="147"/>
      <c r="Y4" s="147"/>
      <c r="Z4" s="147"/>
      <c r="AA4" s="147"/>
      <c r="AB4" s="147"/>
      <c r="AC4" s="147"/>
      <c r="AD4" s="146"/>
      <c r="AE4" s="146"/>
      <c r="AF4" s="146"/>
      <c r="AG4" s="147" t="s">
        <v>2</v>
      </c>
      <c r="AH4" s="147"/>
      <c r="AI4" s="147"/>
      <c r="AJ4" s="147" t="s">
        <v>3</v>
      </c>
      <c r="AK4" s="147"/>
      <c r="AL4" s="147"/>
      <c r="AM4" s="147"/>
      <c r="AN4" s="147"/>
      <c r="AO4" s="147"/>
      <c r="AP4" s="147"/>
      <c r="AQ4" s="147"/>
      <c r="AR4" s="147"/>
      <c r="AS4" s="146"/>
      <c r="AT4" s="146"/>
      <c r="AU4" s="146"/>
      <c r="AV4" s="147" t="s">
        <v>2</v>
      </c>
      <c r="AW4" s="147"/>
      <c r="AX4" s="147"/>
      <c r="AY4" s="147" t="s">
        <v>3</v>
      </c>
      <c r="AZ4" s="147"/>
      <c r="BA4" s="147"/>
      <c r="BB4" s="147"/>
      <c r="BC4" s="147"/>
      <c r="BD4" s="147"/>
      <c r="BE4" s="147"/>
      <c r="BF4" s="147"/>
      <c r="BG4" s="147"/>
      <c r="BH4" s="146"/>
      <c r="BI4" s="146"/>
      <c r="BJ4" s="146"/>
      <c r="BK4" s="147" t="s">
        <v>2</v>
      </c>
      <c r="BL4" s="147"/>
      <c r="BM4" s="147"/>
      <c r="BN4" s="147" t="s">
        <v>3</v>
      </c>
      <c r="BO4" s="147"/>
      <c r="BP4" s="147"/>
      <c r="BQ4" s="147"/>
      <c r="BR4" s="147"/>
      <c r="BS4" s="147"/>
      <c r="BT4" s="147"/>
      <c r="BU4" s="147"/>
      <c r="BV4" s="147"/>
      <c r="BW4" s="146"/>
      <c r="BX4" s="146"/>
      <c r="BY4" s="146"/>
      <c r="BZ4" s="147" t="s">
        <v>2</v>
      </c>
      <c r="CA4" s="147"/>
      <c r="CB4" s="147"/>
      <c r="CC4" s="147" t="s">
        <v>3</v>
      </c>
      <c r="CD4" s="147"/>
      <c r="CE4" s="147"/>
      <c r="CF4" s="147"/>
      <c r="CG4" s="147"/>
      <c r="CH4" s="147"/>
      <c r="CI4" s="147"/>
      <c r="CJ4" s="147"/>
      <c r="CK4" s="147"/>
      <c r="CL4" s="146"/>
      <c r="CM4" s="146"/>
      <c r="CN4" s="146"/>
      <c r="CO4" s="147" t="s">
        <v>2</v>
      </c>
      <c r="CP4" s="147"/>
      <c r="CQ4" s="147"/>
      <c r="CR4" s="147" t="s">
        <v>3</v>
      </c>
      <c r="CS4" s="147"/>
      <c r="CT4" s="147"/>
      <c r="CU4" s="147"/>
      <c r="CV4" s="147"/>
      <c r="CW4" s="147"/>
      <c r="CX4" s="147"/>
      <c r="CY4" s="147"/>
      <c r="CZ4" s="147"/>
      <c r="DA4" s="146"/>
      <c r="DB4" s="146"/>
      <c r="DC4" s="146"/>
      <c r="DD4" s="147" t="s">
        <v>2</v>
      </c>
      <c r="DE4" s="147"/>
      <c r="DF4" s="147"/>
      <c r="DG4" s="147" t="s">
        <v>3</v>
      </c>
      <c r="DH4" s="147"/>
      <c r="DI4" s="147"/>
      <c r="DJ4" s="147"/>
      <c r="DK4" s="147"/>
      <c r="DL4" s="147"/>
      <c r="DM4" s="147"/>
      <c r="DN4" s="147"/>
      <c r="DO4" s="147"/>
      <c r="DP4" s="146"/>
      <c r="DQ4" s="146"/>
      <c r="DR4" s="146"/>
      <c r="DS4" s="147" t="s">
        <v>2</v>
      </c>
      <c r="DT4" s="147"/>
      <c r="DU4" s="147"/>
      <c r="DV4" s="147" t="s">
        <v>3</v>
      </c>
      <c r="DW4" s="147"/>
      <c r="DX4" s="147"/>
      <c r="DY4" s="147"/>
      <c r="DZ4" s="147"/>
      <c r="EA4" s="147"/>
      <c r="EB4" s="147"/>
      <c r="EC4" s="147"/>
      <c r="ED4" s="147"/>
      <c r="EE4" s="146"/>
      <c r="EF4" s="146"/>
      <c r="EG4" s="146"/>
      <c r="EH4" s="162"/>
      <c r="EI4" s="163"/>
      <c r="EJ4" s="164"/>
      <c r="EK4" s="156"/>
      <c r="EL4" s="157"/>
      <c r="EM4" s="157"/>
      <c r="EN4" s="157"/>
      <c r="EO4" s="157"/>
      <c r="EP4" s="158"/>
      <c r="EQ4" s="156"/>
      <c r="ER4" s="157"/>
      <c r="ES4" s="157"/>
      <c r="ET4" s="157"/>
      <c r="EU4" s="157"/>
      <c r="EV4" s="158"/>
      <c r="EW4" s="162"/>
      <c r="EX4" s="163"/>
      <c r="EY4" s="164"/>
      <c r="EZ4" s="156"/>
      <c r="FA4" s="157"/>
      <c r="FB4" s="157"/>
      <c r="FC4" s="157"/>
      <c r="FD4" s="157"/>
      <c r="FE4" s="158"/>
      <c r="FF4" s="156"/>
      <c r="FG4" s="157"/>
      <c r="FH4" s="157"/>
      <c r="FI4" s="157"/>
      <c r="FJ4" s="157"/>
      <c r="FK4" s="158"/>
      <c r="FL4" s="162"/>
      <c r="FM4" s="163"/>
      <c r="FN4" s="164"/>
      <c r="FO4" s="156"/>
      <c r="FP4" s="157"/>
      <c r="FQ4" s="157"/>
      <c r="FR4" s="157"/>
      <c r="FS4" s="157"/>
      <c r="FT4" s="158"/>
      <c r="FU4" s="156"/>
      <c r="FV4" s="157"/>
      <c r="FW4" s="157"/>
      <c r="FX4" s="157"/>
      <c r="FY4" s="157"/>
      <c r="FZ4" s="158"/>
    </row>
    <row r="5" spans="1:182" ht="14.25" customHeight="1">
      <c r="A5" s="142"/>
      <c r="B5" s="147"/>
      <c r="C5" s="147"/>
      <c r="D5" s="147"/>
      <c r="E5" s="147"/>
      <c r="F5" s="147" t="s">
        <v>18</v>
      </c>
      <c r="G5" s="147"/>
      <c r="H5" s="147"/>
      <c r="I5" s="147" t="s">
        <v>19</v>
      </c>
      <c r="J5" s="147"/>
      <c r="K5" s="147"/>
      <c r="L5" s="147" t="s">
        <v>20</v>
      </c>
      <c r="M5" s="147"/>
      <c r="N5" s="147"/>
      <c r="O5" s="146"/>
      <c r="P5" s="146"/>
      <c r="Q5" s="146"/>
      <c r="R5" s="147"/>
      <c r="S5" s="147"/>
      <c r="T5" s="147"/>
      <c r="U5" s="147" t="s">
        <v>18</v>
      </c>
      <c r="V5" s="147"/>
      <c r="W5" s="147"/>
      <c r="X5" s="147" t="s">
        <v>19</v>
      </c>
      <c r="Y5" s="147"/>
      <c r="Z5" s="147"/>
      <c r="AA5" s="147" t="s">
        <v>20</v>
      </c>
      <c r="AB5" s="147"/>
      <c r="AC5" s="147"/>
      <c r="AD5" s="146"/>
      <c r="AE5" s="146"/>
      <c r="AF5" s="146"/>
      <c r="AG5" s="147"/>
      <c r="AH5" s="147"/>
      <c r="AI5" s="147"/>
      <c r="AJ5" s="147" t="s">
        <v>18</v>
      </c>
      <c r="AK5" s="147"/>
      <c r="AL5" s="147"/>
      <c r="AM5" s="147" t="s">
        <v>19</v>
      </c>
      <c r="AN5" s="147"/>
      <c r="AO5" s="147"/>
      <c r="AP5" s="147" t="s">
        <v>20</v>
      </c>
      <c r="AQ5" s="147"/>
      <c r="AR5" s="147"/>
      <c r="AS5" s="146"/>
      <c r="AT5" s="146"/>
      <c r="AU5" s="146"/>
      <c r="AV5" s="147"/>
      <c r="AW5" s="147"/>
      <c r="AX5" s="147"/>
      <c r="AY5" s="147" t="s">
        <v>18</v>
      </c>
      <c r="AZ5" s="147"/>
      <c r="BA5" s="147"/>
      <c r="BB5" s="147" t="s">
        <v>19</v>
      </c>
      <c r="BC5" s="147"/>
      <c r="BD5" s="147"/>
      <c r="BE5" s="147" t="s">
        <v>20</v>
      </c>
      <c r="BF5" s="147"/>
      <c r="BG5" s="147"/>
      <c r="BH5" s="146"/>
      <c r="BI5" s="146"/>
      <c r="BJ5" s="146"/>
      <c r="BK5" s="147"/>
      <c r="BL5" s="147"/>
      <c r="BM5" s="147"/>
      <c r="BN5" s="147" t="s">
        <v>18</v>
      </c>
      <c r="BO5" s="147"/>
      <c r="BP5" s="147"/>
      <c r="BQ5" s="147" t="s">
        <v>19</v>
      </c>
      <c r="BR5" s="147"/>
      <c r="BS5" s="147"/>
      <c r="BT5" s="147" t="s">
        <v>20</v>
      </c>
      <c r="BU5" s="147"/>
      <c r="BV5" s="147"/>
      <c r="BW5" s="146"/>
      <c r="BX5" s="146"/>
      <c r="BY5" s="146"/>
      <c r="BZ5" s="147"/>
      <c r="CA5" s="147"/>
      <c r="CB5" s="147"/>
      <c r="CC5" s="147" t="s">
        <v>18</v>
      </c>
      <c r="CD5" s="147"/>
      <c r="CE5" s="147"/>
      <c r="CF5" s="147" t="s">
        <v>19</v>
      </c>
      <c r="CG5" s="147"/>
      <c r="CH5" s="147"/>
      <c r="CI5" s="147" t="s">
        <v>20</v>
      </c>
      <c r="CJ5" s="147"/>
      <c r="CK5" s="147"/>
      <c r="CL5" s="146"/>
      <c r="CM5" s="146"/>
      <c r="CN5" s="146"/>
      <c r="CO5" s="147"/>
      <c r="CP5" s="147"/>
      <c r="CQ5" s="147"/>
      <c r="CR5" s="147" t="s">
        <v>18</v>
      </c>
      <c r="CS5" s="147"/>
      <c r="CT5" s="147"/>
      <c r="CU5" s="147" t="s">
        <v>19</v>
      </c>
      <c r="CV5" s="147"/>
      <c r="CW5" s="147"/>
      <c r="CX5" s="147" t="s">
        <v>20</v>
      </c>
      <c r="CY5" s="147"/>
      <c r="CZ5" s="147"/>
      <c r="DA5" s="146"/>
      <c r="DB5" s="146"/>
      <c r="DC5" s="146"/>
      <c r="DD5" s="147"/>
      <c r="DE5" s="147"/>
      <c r="DF5" s="147"/>
      <c r="DG5" s="147" t="s">
        <v>18</v>
      </c>
      <c r="DH5" s="147"/>
      <c r="DI5" s="147"/>
      <c r="DJ5" s="147" t="s">
        <v>19</v>
      </c>
      <c r="DK5" s="147"/>
      <c r="DL5" s="147"/>
      <c r="DM5" s="147" t="s">
        <v>20</v>
      </c>
      <c r="DN5" s="147"/>
      <c r="DO5" s="147"/>
      <c r="DP5" s="146"/>
      <c r="DQ5" s="146"/>
      <c r="DR5" s="146"/>
      <c r="DS5" s="147"/>
      <c r="DT5" s="147"/>
      <c r="DU5" s="147"/>
      <c r="DV5" s="147" t="s">
        <v>18</v>
      </c>
      <c r="DW5" s="147"/>
      <c r="DX5" s="147"/>
      <c r="DY5" s="147" t="s">
        <v>19</v>
      </c>
      <c r="DZ5" s="147"/>
      <c r="EA5" s="147"/>
      <c r="EB5" s="147" t="s">
        <v>20</v>
      </c>
      <c r="EC5" s="147"/>
      <c r="ED5" s="147"/>
      <c r="EE5" s="146"/>
      <c r="EF5" s="146"/>
      <c r="EG5" s="146"/>
      <c r="EH5" s="156"/>
      <c r="EI5" s="157"/>
      <c r="EJ5" s="158"/>
      <c r="EK5" s="159" t="s">
        <v>30</v>
      </c>
      <c r="EL5" s="160"/>
      <c r="EM5" s="161"/>
      <c r="EN5" s="159" t="s">
        <v>31</v>
      </c>
      <c r="EO5" s="160"/>
      <c r="EP5" s="161"/>
      <c r="EQ5" s="159" t="s">
        <v>30</v>
      </c>
      <c r="ER5" s="160"/>
      <c r="ES5" s="161"/>
      <c r="ET5" s="159" t="s">
        <v>31</v>
      </c>
      <c r="EU5" s="160"/>
      <c r="EV5" s="161"/>
      <c r="EW5" s="156"/>
      <c r="EX5" s="157"/>
      <c r="EY5" s="158"/>
      <c r="EZ5" s="159" t="s">
        <v>30</v>
      </c>
      <c r="FA5" s="160"/>
      <c r="FB5" s="161"/>
      <c r="FC5" s="159" t="s">
        <v>31</v>
      </c>
      <c r="FD5" s="160"/>
      <c r="FE5" s="161"/>
      <c r="FF5" s="159" t="s">
        <v>30</v>
      </c>
      <c r="FG5" s="160"/>
      <c r="FH5" s="161"/>
      <c r="FI5" s="159" t="s">
        <v>31</v>
      </c>
      <c r="FJ5" s="160"/>
      <c r="FK5" s="161"/>
      <c r="FL5" s="156"/>
      <c r="FM5" s="157"/>
      <c r="FN5" s="158"/>
      <c r="FO5" s="159" t="s">
        <v>30</v>
      </c>
      <c r="FP5" s="160"/>
      <c r="FQ5" s="161"/>
      <c r="FR5" s="159" t="s">
        <v>31</v>
      </c>
      <c r="FS5" s="160"/>
      <c r="FT5" s="161"/>
      <c r="FU5" s="159" t="s">
        <v>30</v>
      </c>
      <c r="FV5" s="160"/>
      <c r="FW5" s="161"/>
      <c r="FX5" s="159" t="s">
        <v>31</v>
      </c>
      <c r="FY5" s="160"/>
      <c r="FZ5" s="161"/>
    </row>
    <row r="6" spans="1:182">
      <c r="A6" s="142"/>
      <c r="B6" s="147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7" t="s">
        <v>7</v>
      </c>
      <c r="L6" s="7" t="s">
        <v>5</v>
      </c>
      <c r="M6" s="7" t="s">
        <v>6</v>
      </c>
      <c r="N6" s="7" t="s">
        <v>7</v>
      </c>
      <c r="O6" s="27" t="s">
        <v>5</v>
      </c>
      <c r="P6" s="27" t="s">
        <v>6</v>
      </c>
      <c r="Q6" s="27" t="s">
        <v>7</v>
      </c>
      <c r="R6" s="7" t="s">
        <v>5</v>
      </c>
      <c r="S6" s="7" t="s">
        <v>6</v>
      </c>
      <c r="T6" s="7" t="s">
        <v>7</v>
      </c>
      <c r="U6" s="7" t="s">
        <v>5</v>
      </c>
      <c r="V6" s="7" t="s">
        <v>6</v>
      </c>
      <c r="W6" s="7" t="s">
        <v>7</v>
      </c>
      <c r="X6" s="7" t="s">
        <v>5</v>
      </c>
      <c r="Y6" s="7" t="s">
        <v>6</v>
      </c>
      <c r="Z6" s="7" t="s">
        <v>7</v>
      </c>
      <c r="AA6" s="7" t="s">
        <v>5</v>
      </c>
      <c r="AB6" s="7" t="s">
        <v>6</v>
      </c>
      <c r="AC6" s="7" t="s">
        <v>7</v>
      </c>
      <c r="AD6" s="27" t="s">
        <v>5</v>
      </c>
      <c r="AE6" s="27" t="s">
        <v>6</v>
      </c>
      <c r="AF6" s="27" t="s">
        <v>7</v>
      </c>
      <c r="AG6" s="7" t="s">
        <v>5</v>
      </c>
      <c r="AH6" s="7" t="s">
        <v>6</v>
      </c>
      <c r="AI6" s="7" t="s">
        <v>7</v>
      </c>
      <c r="AJ6" s="7" t="s">
        <v>5</v>
      </c>
      <c r="AK6" s="7" t="s">
        <v>6</v>
      </c>
      <c r="AL6" s="7" t="s">
        <v>7</v>
      </c>
      <c r="AM6" s="7" t="s">
        <v>5</v>
      </c>
      <c r="AN6" s="7" t="s">
        <v>6</v>
      </c>
      <c r="AO6" s="7" t="s">
        <v>7</v>
      </c>
      <c r="AP6" s="7" t="s">
        <v>5</v>
      </c>
      <c r="AQ6" s="7" t="s">
        <v>6</v>
      </c>
      <c r="AR6" s="7" t="s">
        <v>7</v>
      </c>
      <c r="AS6" s="27" t="s">
        <v>5</v>
      </c>
      <c r="AT6" s="27" t="s">
        <v>6</v>
      </c>
      <c r="AU6" s="27" t="s">
        <v>7</v>
      </c>
      <c r="AV6" s="7" t="s">
        <v>5</v>
      </c>
      <c r="AW6" s="7" t="s">
        <v>6</v>
      </c>
      <c r="AX6" s="7" t="s">
        <v>7</v>
      </c>
      <c r="AY6" s="7" t="s">
        <v>5</v>
      </c>
      <c r="AZ6" s="7" t="s">
        <v>6</v>
      </c>
      <c r="BA6" s="7" t="s">
        <v>7</v>
      </c>
      <c r="BB6" s="7" t="s">
        <v>5</v>
      </c>
      <c r="BC6" s="7" t="s">
        <v>6</v>
      </c>
      <c r="BD6" s="7" t="s">
        <v>7</v>
      </c>
      <c r="BE6" s="7" t="s">
        <v>5</v>
      </c>
      <c r="BF6" s="7" t="s">
        <v>6</v>
      </c>
      <c r="BG6" s="7" t="s">
        <v>7</v>
      </c>
      <c r="BH6" s="27" t="s">
        <v>5</v>
      </c>
      <c r="BI6" s="27" t="s">
        <v>6</v>
      </c>
      <c r="BJ6" s="27" t="s">
        <v>7</v>
      </c>
      <c r="BK6" s="7" t="s">
        <v>5</v>
      </c>
      <c r="BL6" s="7" t="s">
        <v>6</v>
      </c>
      <c r="BM6" s="7" t="s">
        <v>7</v>
      </c>
      <c r="BN6" s="7" t="s">
        <v>5</v>
      </c>
      <c r="BO6" s="7" t="s">
        <v>6</v>
      </c>
      <c r="BP6" s="7" t="s">
        <v>7</v>
      </c>
      <c r="BQ6" s="7" t="s">
        <v>5</v>
      </c>
      <c r="BR6" s="7" t="s">
        <v>6</v>
      </c>
      <c r="BS6" s="7" t="s">
        <v>7</v>
      </c>
      <c r="BT6" s="7" t="s">
        <v>5</v>
      </c>
      <c r="BU6" s="7" t="s">
        <v>6</v>
      </c>
      <c r="BV6" s="7" t="s">
        <v>7</v>
      </c>
      <c r="BW6" s="27" t="s">
        <v>5</v>
      </c>
      <c r="BX6" s="27" t="s">
        <v>6</v>
      </c>
      <c r="BY6" s="27" t="s">
        <v>7</v>
      </c>
      <c r="BZ6" s="7" t="s">
        <v>5</v>
      </c>
      <c r="CA6" s="7" t="s">
        <v>6</v>
      </c>
      <c r="CB6" s="7" t="s">
        <v>7</v>
      </c>
      <c r="CC6" s="7" t="s">
        <v>5</v>
      </c>
      <c r="CD6" s="7" t="s">
        <v>6</v>
      </c>
      <c r="CE6" s="7" t="s">
        <v>7</v>
      </c>
      <c r="CF6" s="7" t="s">
        <v>5</v>
      </c>
      <c r="CG6" s="7" t="s">
        <v>6</v>
      </c>
      <c r="CH6" s="7" t="s">
        <v>7</v>
      </c>
      <c r="CI6" s="7" t="s">
        <v>5</v>
      </c>
      <c r="CJ6" s="7" t="s">
        <v>6</v>
      </c>
      <c r="CK6" s="7" t="s">
        <v>7</v>
      </c>
      <c r="CL6" s="27" t="s">
        <v>5</v>
      </c>
      <c r="CM6" s="27" t="s">
        <v>6</v>
      </c>
      <c r="CN6" s="27" t="s">
        <v>7</v>
      </c>
      <c r="CO6" s="7" t="s">
        <v>5</v>
      </c>
      <c r="CP6" s="7" t="s">
        <v>6</v>
      </c>
      <c r="CQ6" s="7" t="s">
        <v>7</v>
      </c>
      <c r="CR6" s="7" t="s">
        <v>5</v>
      </c>
      <c r="CS6" s="7" t="s">
        <v>6</v>
      </c>
      <c r="CT6" s="7" t="s">
        <v>7</v>
      </c>
      <c r="CU6" s="7" t="s">
        <v>5</v>
      </c>
      <c r="CV6" s="7" t="s">
        <v>6</v>
      </c>
      <c r="CW6" s="7" t="s">
        <v>7</v>
      </c>
      <c r="CX6" s="7" t="s">
        <v>5</v>
      </c>
      <c r="CY6" s="7" t="s">
        <v>6</v>
      </c>
      <c r="CZ6" s="7" t="s">
        <v>7</v>
      </c>
      <c r="DA6" s="27" t="s">
        <v>5</v>
      </c>
      <c r="DB6" s="27" t="s">
        <v>6</v>
      </c>
      <c r="DC6" s="27" t="s">
        <v>7</v>
      </c>
      <c r="DD6" s="7" t="s">
        <v>5</v>
      </c>
      <c r="DE6" s="7" t="s">
        <v>6</v>
      </c>
      <c r="DF6" s="7" t="s">
        <v>7</v>
      </c>
      <c r="DG6" s="7" t="s">
        <v>5</v>
      </c>
      <c r="DH6" s="7" t="s">
        <v>6</v>
      </c>
      <c r="DI6" s="7" t="s">
        <v>7</v>
      </c>
      <c r="DJ6" s="7" t="s">
        <v>5</v>
      </c>
      <c r="DK6" s="7" t="s">
        <v>6</v>
      </c>
      <c r="DL6" s="7" t="s">
        <v>7</v>
      </c>
      <c r="DM6" s="7" t="s">
        <v>5</v>
      </c>
      <c r="DN6" s="7" t="s">
        <v>6</v>
      </c>
      <c r="DO6" s="7" t="s">
        <v>7</v>
      </c>
      <c r="DP6" s="27" t="s">
        <v>5</v>
      </c>
      <c r="DQ6" s="27" t="s">
        <v>6</v>
      </c>
      <c r="DR6" s="27" t="s">
        <v>7</v>
      </c>
      <c r="DS6" s="7" t="s">
        <v>5</v>
      </c>
      <c r="DT6" s="7" t="s">
        <v>6</v>
      </c>
      <c r="DU6" s="7" t="s">
        <v>7</v>
      </c>
      <c r="DV6" s="7" t="s">
        <v>5</v>
      </c>
      <c r="DW6" s="7" t="s">
        <v>6</v>
      </c>
      <c r="DX6" s="7" t="s">
        <v>7</v>
      </c>
      <c r="DY6" s="7" t="s">
        <v>5</v>
      </c>
      <c r="DZ6" s="7" t="s">
        <v>6</v>
      </c>
      <c r="EA6" s="7" t="s">
        <v>7</v>
      </c>
      <c r="EB6" s="7" t="s">
        <v>5</v>
      </c>
      <c r="EC6" s="7" t="s">
        <v>6</v>
      </c>
      <c r="ED6" s="7" t="s">
        <v>7</v>
      </c>
      <c r="EE6" s="35" t="s">
        <v>5</v>
      </c>
      <c r="EF6" s="35" t="s">
        <v>6</v>
      </c>
      <c r="EG6" s="35" t="s">
        <v>7</v>
      </c>
      <c r="EH6" s="7" t="s">
        <v>5</v>
      </c>
      <c r="EI6" s="7" t="s">
        <v>6</v>
      </c>
      <c r="EJ6" s="7" t="s">
        <v>7</v>
      </c>
      <c r="EK6" s="7" t="s">
        <v>5</v>
      </c>
      <c r="EL6" s="7" t="s">
        <v>6</v>
      </c>
      <c r="EM6" s="7" t="s">
        <v>7</v>
      </c>
      <c r="EN6" s="7" t="s">
        <v>5</v>
      </c>
      <c r="EO6" s="7" t="s">
        <v>6</v>
      </c>
      <c r="EP6" s="7" t="s">
        <v>7</v>
      </c>
      <c r="EQ6" s="7" t="s">
        <v>5</v>
      </c>
      <c r="ER6" s="7" t="s">
        <v>6</v>
      </c>
      <c r="ES6" s="7" t="s">
        <v>7</v>
      </c>
      <c r="ET6" s="7" t="s">
        <v>5</v>
      </c>
      <c r="EU6" s="7" t="s">
        <v>6</v>
      </c>
      <c r="EV6" s="7" t="s">
        <v>7</v>
      </c>
      <c r="EW6" s="7" t="s">
        <v>5</v>
      </c>
      <c r="EX6" s="7" t="s">
        <v>6</v>
      </c>
      <c r="EY6" s="7" t="s">
        <v>7</v>
      </c>
      <c r="EZ6" s="7" t="s">
        <v>5</v>
      </c>
      <c r="FA6" s="7" t="s">
        <v>6</v>
      </c>
      <c r="FB6" s="7" t="s">
        <v>7</v>
      </c>
      <c r="FC6" s="7" t="s">
        <v>5</v>
      </c>
      <c r="FD6" s="7" t="s">
        <v>6</v>
      </c>
      <c r="FE6" s="7" t="s">
        <v>7</v>
      </c>
      <c r="FF6" s="7" t="s">
        <v>5</v>
      </c>
      <c r="FG6" s="7" t="s">
        <v>6</v>
      </c>
      <c r="FH6" s="7" t="s">
        <v>7</v>
      </c>
      <c r="FI6" s="7" t="s">
        <v>5</v>
      </c>
      <c r="FJ6" s="7" t="s">
        <v>6</v>
      </c>
      <c r="FK6" s="7" t="s">
        <v>7</v>
      </c>
      <c r="FL6" s="7" t="s">
        <v>5</v>
      </c>
      <c r="FM6" s="7" t="s">
        <v>6</v>
      </c>
      <c r="FN6" s="7" t="s">
        <v>7</v>
      </c>
      <c r="FO6" s="7" t="s">
        <v>5</v>
      </c>
      <c r="FP6" s="7" t="s">
        <v>6</v>
      </c>
      <c r="FQ6" s="7" t="s">
        <v>7</v>
      </c>
      <c r="FR6" s="7" t="s">
        <v>5</v>
      </c>
      <c r="FS6" s="7" t="s">
        <v>6</v>
      </c>
      <c r="FT6" s="7" t="s">
        <v>7</v>
      </c>
      <c r="FU6" s="7" t="s">
        <v>5</v>
      </c>
      <c r="FV6" s="7" t="s">
        <v>6</v>
      </c>
      <c r="FW6" s="7" t="s">
        <v>7</v>
      </c>
      <c r="FX6" s="7" t="s">
        <v>5</v>
      </c>
      <c r="FY6" s="7" t="s">
        <v>6</v>
      </c>
      <c r="FZ6" s="7" t="s">
        <v>7</v>
      </c>
    </row>
    <row r="7" spans="1:182" s="9" customFormat="1" ht="1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28">
        <v>15</v>
      </c>
      <c r="P7" s="28">
        <v>16</v>
      </c>
      <c r="Q7" s="28">
        <v>17</v>
      </c>
      <c r="R7" s="8">
        <v>3</v>
      </c>
      <c r="S7" s="8">
        <v>4</v>
      </c>
      <c r="T7" s="8">
        <v>5</v>
      </c>
      <c r="U7" s="8">
        <v>6</v>
      </c>
      <c r="V7" s="8">
        <v>7</v>
      </c>
      <c r="W7" s="8">
        <v>8</v>
      </c>
      <c r="X7" s="8">
        <v>9</v>
      </c>
      <c r="Y7" s="8">
        <v>10</v>
      </c>
      <c r="Z7" s="8">
        <v>11</v>
      </c>
      <c r="AA7" s="8">
        <v>12</v>
      </c>
      <c r="AB7" s="8">
        <v>13</v>
      </c>
      <c r="AC7" s="8">
        <v>14</v>
      </c>
      <c r="AD7" s="28">
        <v>15</v>
      </c>
      <c r="AE7" s="28">
        <v>16</v>
      </c>
      <c r="AF7" s="28">
        <v>17</v>
      </c>
      <c r="AG7" s="8">
        <v>3</v>
      </c>
      <c r="AH7" s="8">
        <v>4</v>
      </c>
      <c r="AI7" s="8">
        <v>5</v>
      </c>
      <c r="AJ7" s="8">
        <v>6</v>
      </c>
      <c r="AK7" s="8">
        <v>7</v>
      </c>
      <c r="AL7" s="8">
        <v>8</v>
      </c>
      <c r="AM7" s="8">
        <v>9</v>
      </c>
      <c r="AN7" s="8">
        <v>10</v>
      </c>
      <c r="AO7" s="8">
        <v>11</v>
      </c>
      <c r="AP7" s="8">
        <v>12</v>
      </c>
      <c r="AQ7" s="8">
        <v>13</v>
      </c>
      <c r="AR7" s="8">
        <v>14</v>
      </c>
      <c r="AS7" s="28">
        <v>15</v>
      </c>
      <c r="AT7" s="28">
        <v>16</v>
      </c>
      <c r="AU7" s="28">
        <v>17</v>
      </c>
      <c r="AV7" s="8">
        <v>3</v>
      </c>
      <c r="AW7" s="8">
        <v>4</v>
      </c>
      <c r="AX7" s="8">
        <v>5</v>
      </c>
      <c r="AY7" s="8">
        <v>6</v>
      </c>
      <c r="AZ7" s="8">
        <v>7</v>
      </c>
      <c r="BA7" s="8">
        <v>8</v>
      </c>
      <c r="BB7" s="8">
        <v>9</v>
      </c>
      <c r="BC7" s="8">
        <v>10</v>
      </c>
      <c r="BD7" s="8">
        <v>11</v>
      </c>
      <c r="BE7" s="8">
        <v>12</v>
      </c>
      <c r="BF7" s="8">
        <v>13</v>
      </c>
      <c r="BG7" s="8">
        <v>14</v>
      </c>
      <c r="BH7" s="28">
        <v>15</v>
      </c>
      <c r="BI7" s="28">
        <v>16</v>
      </c>
      <c r="BJ7" s="28">
        <v>17</v>
      </c>
      <c r="BK7" s="8">
        <v>3</v>
      </c>
      <c r="BL7" s="8">
        <v>4</v>
      </c>
      <c r="BM7" s="8">
        <v>5</v>
      </c>
      <c r="BN7" s="8">
        <v>6</v>
      </c>
      <c r="BO7" s="8">
        <v>7</v>
      </c>
      <c r="BP7" s="8">
        <v>8</v>
      </c>
      <c r="BQ7" s="8">
        <v>9</v>
      </c>
      <c r="BR7" s="8">
        <v>10</v>
      </c>
      <c r="BS7" s="8">
        <v>11</v>
      </c>
      <c r="BT7" s="8">
        <v>12</v>
      </c>
      <c r="BU7" s="8">
        <v>13</v>
      </c>
      <c r="BV7" s="8">
        <v>14</v>
      </c>
      <c r="BW7" s="28">
        <v>15</v>
      </c>
      <c r="BX7" s="28">
        <v>16</v>
      </c>
      <c r="BY7" s="28">
        <v>17</v>
      </c>
      <c r="BZ7" s="8">
        <v>3</v>
      </c>
      <c r="CA7" s="8">
        <v>4</v>
      </c>
      <c r="CB7" s="8">
        <v>5</v>
      </c>
      <c r="CC7" s="8">
        <v>6</v>
      </c>
      <c r="CD7" s="8">
        <v>7</v>
      </c>
      <c r="CE7" s="8">
        <v>8</v>
      </c>
      <c r="CF7" s="8">
        <v>9</v>
      </c>
      <c r="CG7" s="8">
        <v>10</v>
      </c>
      <c r="CH7" s="8">
        <v>11</v>
      </c>
      <c r="CI7" s="8">
        <v>12</v>
      </c>
      <c r="CJ7" s="8">
        <v>13</v>
      </c>
      <c r="CK7" s="8">
        <v>14</v>
      </c>
      <c r="CL7" s="28">
        <v>15</v>
      </c>
      <c r="CM7" s="28">
        <v>16</v>
      </c>
      <c r="CN7" s="28">
        <v>17</v>
      </c>
      <c r="CO7" s="8">
        <v>3</v>
      </c>
      <c r="CP7" s="8">
        <v>4</v>
      </c>
      <c r="CQ7" s="8">
        <v>5</v>
      </c>
      <c r="CR7" s="8">
        <v>6</v>
      </c>
      <c r="CS7" s="8">
        <v>7</v>
      </c>
      <c r="CT7" s="8">
        <v>8</v>
      </c>
      <c r="CU7" s="8">
        <v>9</v>
      </c>
      <c r="CV7" s="8">
        <v>10</v>
      </c>
      <c r="CW7" s="8">
        <v>11</v>
      </c>
      <c r="CX7" s="8">
        <v>12</v>
      </c>
      <c r="CY7" s="8">
        <v>13</v>
      </c>
      <c r="CZ7" s="8">
        <v>14</v>
      </c>
      <c r="DA7" s="28">
        <v>15</v>
      </c>
      <c r="DB7" s="28">
        <v>16</v>
      </c>
      <c r="DC7" s="28">
        <v>17</v>
      </c>
      <c r="DD7" s="8">
        <v>3</v>
      </c>
      <c r="DE7" s="8">
        <v>4</v>
      </c>
      <c r="DF7" s="8">
        <v>5</v>
      </c>
      <c r="DG7" s="8">
        <v>6</v>
      </c>
      <c r="DH7" s="8">
        <v>7</v>
      </c>
      <c r="DI7" s="8">
        <v>8</v>
      </c>
      <c r="DJ7" s="8">
        <v>9</v>
      </c>
      <c r="DK7" s="8">
        <v>10</v>
      </c>
      <c r="DL7" s="8">
        <v>11</v>
      </c>
      <c r="DM7" s="8">
        <v>12</v>
      </c>
      <c r="DN7" s="8">
        <v>13</v>
      </c>
      <c r="DO7" s="8">
        <v>14</v>
      </c>
      <c r="DP7" s="28">
        <v>15</v>
      </c>
      <c r="DQ7" s="28">
        <v>16</v>
      </c>
      <c r="DR7" s="28">
        <v>17</v>
      </c>
      <c r="DS7" s="8">
        <v>3</v>
      </c>
      <c r="DT7" s="8">
        <v>4</v>
      </c>
      <c r="DU7" s="8">
        <v>5</v>
      </c>
      <c r="DV7" s="8">
        <v>6</v>
      </c>
      <c r="DW7" s="8">
        <v>7</v>
      </c>
      <c r="DX7" s="8">
        <v>8</v>
      </c>
      <c r="DY7" s="8">
        <v>9</v>
      </c>
      <c r="DZ7" s="8">
        <v>10</v>
      </c>
      <c r="EA7" s="8">
        <v>11</v>
      </c>
      <c r="EB7" s="8">
        <v>12</v>
      </c>
      <c r="EC7" s="8">
        <v>13</v>
      </c>
      <c r="ED7" s="8">
        <v>14</v>
      </c>
      <c r="EE7" s="28">
        <v>15</v>
      </c>
      <c r="EF7" s="28">
        <v>16</v>
      </c>
      <c r="EG7" s="28">
        <v>17</v>
      </c>
      <c r="EH7" s="16">
        <v>3</v>
      </c>
      <c r="EI7" s="16">
        <v>4</v>
      </c>
      <c r="EJ7" s="16">
        <v>5</v>
      </c>
      <c r="EK7" s="16">
        <v>6</v>
      </c>
      <c r="EL7" s="16">
        <v>7</v>
      </c>
      <c r="EM7" s="16">
        <v>8</v>
      </c>
      <c r="EN7" s="16">
        <v>9</v>
      </c>
      <c r="EO7" s="16">
        <v>10</v>
      </c>
      <c r="EP7" s="16">
        <v>11</v>
      </c>
      <c r="EQ7" s="16">
        <v>12</v>
      </c>
      <c r="ER7" s="16">
        <v>13</v>
      </c>
      <c r="ES7" s="16">
        <v>14</v>
      </c>
      <c r="ET7" s="16">
        <v>15</v>
      </c>
      <c r="EU7" s="16">
        <v>16</v>
      </c>
      <c r="EV7" s="16">
        <v>17</v>
      </c>
      <c r="EW7" s="16">
        <v>3</v>
      </c>
      <c r="EX7" s="16">
        <v>4</v>
      </c>
      <c r="EY7" s="16">
        <v>5</v>
      </c>
      <c r="EZ7" s="16">
        <v>6</v>
      </c>
      <c r="FA7" s="16">
        <v>7</v>
      </c>
      <c r="FB7" s="16">
        <v>8</v>
      </c>
      <c r="FC7" s="16">
        <v>9</v>
      </c>
      <c r="FD7" s="16">
        <v>10</v>
      </c>
      <c r="FE7" s="16">
        <v>11</v>
      </c>
      <c r="FF7" s="16">
        <v>12</v>
      </c>
      <c r="FG7" s="16">
        <v>13</v>
      </c>
      <c r="FH7" s="16">
        <v>14</v>
      </c>
      <c r="FI7" s="16">
        <v>15</v>
      </c>
      <c r="FJ7" s="16">
        <v>16</v>
      </c>
      <c r="FK7" s="16">
        <v>17</v>
      </c>
      <c r="FL7" s="16">
        <v>3</v>
      </c>
      <c r="FM7" s="16">
        <v>4</v>
      </c>
      <c r="FN7" s="16">
        <v>5</v>
      </c>
      <c r="FO7" s="16">
        <v>6</v>
      </c>
      <c r="FP7" s="16">
        <v>7</v>
      </c>
      <c r="FQ7" s="16">
        <v>8</v>
      </c>
      <c r="FR7" s="16">
        <v>9</v>
      </c>
      <c r="FS7" s="16">
        <v>10</v>
      </c>
      <c r="FT7" s="16">
        <v>11</v>
      </c>
      <c r="FU7" s="16">
        <v>12</v>
      </c>
      <c r="FV7" s="16">
        <v>13</v>
      </c>
      <c r="FW7" s="16">
        <v>14</v>
      </c>
      <c r="FX7" s="16">
        <v>15</v>
      </c>
      <c r="FY7" s="16">
        <v>16</v>
      </c>
      <c r="FZ7" s="16">
        <v>17</v>
      </c>
    </row>
    <row r="8" spans="1:182" s="10" customFormat="1" ht="15.75" customHeight="1">
      <c r="A8" s="149" t="s">
        <v>9</v>
      </c>
      <c r="B8" s="149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65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7"/>
      <c r="EW8" s="165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7"/>
      <c r="FL8" s="165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7"/>
    </row>
    <row r="9" spans="1:182" s="32" customFormat="1" ht="28.5">
      <c r="A9" s="81">
        <v>1</v>
      </c>
      <c r="B9" s="82" t="s">
        <v>21</v>
      </c>
      <c r="C9" s="41">
        <v>812924</v>
      </c>
      <c r="D9" s="41">
        <v>552810</v>
      </c>
      <c r="E9" s="59">
        <f>C9+D9</f>
        <v>1365734</v>
      </c>
      <c r="F9" s="41">
        <v>788127</v>
      </c>
      <c r="G9" s="41">
        <v>540610</v>
      </c>
      <c r="H9" s="42">
        <f>F9+G9</f>
        <v>1328737</v>
      </c>
      <c r="I9" s="41">
        <v>13999</v>
      </c>
      <c r="J9" s="41">
        <v>6560</v>
      </c>
      <c r="K9" s="42">
        <f>I9+J9</f>
        <v>20559</v>
      </c>
      <c r="L9" s="41">
        <f t="shared" ref="L9:N10" si="0">SUM(F9,I9)</f>
        <v>802126</v>
      </c>
      <c r="M9" s="41">
        <f t="shared" si="0"/>
        <v>547170</v>
      </c>
      <c r="N9" s="41">
        <f t="shared" si="0"/>
        <v>1349296</v>
      </c>
      <c r="O9" s="60">
        <f t="shared" ref="O9:Q10" si="1">L9/C9*100</f>
        <v>98.671708548400588</v>
      </c>
      <c r="P9" s="60">
        <f t="shared" si="1"/>
        <v>98.979757963857381</v>
      </c>
      <c r="Q9" s="60">
        <f t="shared" si="1"/>
        <v>98.79639812730737</v>
      </c>
      <c r="R9" s="41">
        <v>2182</v>
      </c>
      <c r="S9" s="41">
        <v>1554</v>
      </c>
      <c r="T9" s="42">
        <f>R9+S9</f>
        <v>3736</v>
      </c>
      <c r="U9" s="41">
        <v>156</v>
      </c>
      <c r="V9" s="41">
        <v>42</v>
      </c>
      <c r="W9" s="42">
        <f>U9+V9</f>
        <v>198</v>
      </c>
      <c r="X9" s="41">
        <v>79</v>
      </c>
      <c r="Y9" s="41">
        <v>69</v>
      </c>
      <c r="Z9" s="42">
        <f>X9+Y9</f>
        <v>148</v>
      </c>
      <c r="AA9" s="41">
        <f t="shared" ref="AA9:AC10" si="2">SUM(U9,X9)</f>
        <v>235</v>
      </c>
      <c r="AB9" s="41">
        <f t="shared" si="2"/>
        <v>111</v>
      </c>
      <c r="AC9" s="41">
        <f t="shared" si="2"/>
        <v>346</v>
      </c>
      <c r="AD9" s="60">
        <f t="shared" ref="AD9:AF10" si="3">IF(R9=0,"",AA9/R9*100)</f>
        <v>10.769935838680111</v>
      </c>
      <c r="AE9" s="60">
        <f t="shared" si="3"/>
        <v>7.1428571428571423</v>
      </c>
      <c r="AF9" s="60">
        <f t="shared" si="3"/>
        <v>9.2612419700214144</v>
      </c>
      <c r="AG9" s="42">
        <f>C9+R9</f>
        <v>815106</v>
      </c>
      <c r="AH9" s="42">
        <f>D9+S9</f>
        <v>554364</v>
      </c>
      <c r="AI9" s="42">
        <f>AG9+AH9</f>
        <v>1369470</v>
      </c>
      <c r="AJ9" s="42">
        <f>F9+U9</f>
        <v>788283</v>
      </c>
      <c r="AK9" s="42">
        <f>G9+V9</f>
        <v>540652</v>
      </c>
      <c r="AL9" s="42">
        <f>AJ9+AK9</f>
        <v>1328935</v>
      </c>
      <c r="AM9" s="42">
        <f>I9+X9</f>
        <v>14078</v>
      </c>
      <c r="AN9" s="42">
        <f>J9+Y9</f>
        <v>6629</v>
      </c>
      <c r="AO9" s="42">
        <f>AM9+AN9</f>
        <v>20707</v>
      </c>
      <c r="AP9" s="41">
        <f t="shared" ref="AP9:AR10" si="4">SUM(AJ9,AM9)</f>
        <v>802361</v>
      </c>
      <c r="AQ9" s="41">
        <f t="shared" si="4"/>
        <v>547281</v>
      </c>
      <c r="AR9" s="41">
        <f t="shared" si="4"/>
        <v>1349642</v>
      </c>
      <c r="AS9" s="60">
        <f t="shared" ref="AS9:AU10" si="5">IF(AG9=0,"",AP9/AG9*100)</f>
        <v>98.436399682986021</v>
      </c>
      <c r="AT9" s="60">
        <f t="shared" si="5"/>
        <v>98.722319631144885</v>
      </c>
      <c r="AU9" s="60">
        <f t="shared" si="5"/>
        <v>98.552140609140764</v>
      </c>
      <c r="AV9" s="41">
        <v>58070</v>
      </c>
      <c r="AW9" s="41">
        <v>41832</v>
      </c>
      <c r="AX9" s="42">
        <f>AV9+AW9</f>
        <v>99902</v>
      </c>
      <c r="AY9" s="41">
        <v>56014</v>
      </c>
      <c r="AZ9" s="41">
        <v>40674</v>
      </c>
      <c r="BA9" s="42">
        <f>AY9+AZ9</f>
        <v>96688</v>
      </c>
      <c r="BB9" s="41">
        <v>1142</v>
      </c>
      <c r="BC9" s="41">
        <v>640</v>
      </c>
      <c r="BD9" s="42">
        <f>BB9+BC9</f>
        <v>1782</v>
      </c>
      <c r="BE9" s="41">
        <f t="shared" ref="BE9:BG10" si="6">SUM(AY9,BB9)</f>
        <v>57156</v>
      </c>
      <c r="BF9" s="41">
        <f t="shared" si="6"/>
        <v>41314</v>
      </c>
      <c r="BG9" s="41">
        <f t="shared" si="6"/>
        <v>98470</v>
      </c>
      <c r="BH9" s="60">
        <f t="shared" ref="BH9:BJ10" si="7">IF(AV9=0,"",BE9/AV9*100)</f>
        <v>98.426037540898918</v>
      </c>
      <c r="BI9" s="60">
        <f t="shared" si="7"/>
        <v>98.761713520749666</v>
      </c>
      <c r="BJ9" s="60">
        <f t="shared" si="7"/>
        <v>98.566595263358096</v>
      </c>
      <c r="BK9" s="41">
        <v>151</v>
      </c>
      <c r="BL9" s="41">
        <v>166</v>
      </c>
      <c r="BM9" s="42">
        <f>BK9+BL9</f>
        <v>317</v>
      </c>
      <c r="BN9" s="41">
        <v>22</v>
      </c>
      <c r="BO9" s="41">
        <v>10</v>
      </c>
      <c r="BP9" s="42">
        <f>BN9+BO9</f>
        <v>32</v>
      </c>
      <c r="BQ9" s="41">
        <v>1</v>
      </c>
      <c r="BR9" s="41">
        <v>5</v>
      </c>
      <c r="BS9" s="42">
        <f>BQ9+BR9</f>
        <v>6</v>
      </c>
      <c r="BT9" s="41">
        <f t="shared" ref="BT9:BV10" si="8">SUM(BN9,BQ9)</f>
        <v>23</v>
      </c>
      <c r="BU9" s="41">
        <f t="shared" si="8"/>
        <v>15</v>
      </c>
      <c r="BV9" s="41">
        <f t="shared" si="8"/>
        <v>38</v>
      </c>
      <c r="BW9" s="60">
        <f t="shared" ref="BW9:BY10" si="9">IF(BK9=0,"",BT9/BK9*100)</f>
        <v>15.231788079470199</v>
      </c>
      <c r="BX9" s="60">
        <f t="shared" si="9"/>
        <v>9.0361445783132535</v>
      </c>
      <c r="BY9" s="60">
        <f t="shared" si="9"/>
        <v>11.987381703470032</v>
      </c>
      <c r="BZ9" s="42">
        <f>AV9+BK9</f>
        <v>58221</v>
      </c>
      <c r="CA9" s="42">
        <f>AW9+BL9</f>
        <v>41998</v>
      </c>
      <c r="CB9" s="42">
        <f>BZ9+CA9</f>
        <v>100219</v>
      </c>
      <c r="CC9" s="42">
        <f>AY9+BN9</f>
        <v>56036</v>
      </c>
      <c r="CD9" s="42">
        <f>AZ9+BO9</f>
        <v>40684</v>
      </c>
      <c r="CE9" s="42">
        <f>CC9+CD9</f>
        <v>96720</v>
      </c>
      <c r="CF9" s="42">
        <f>BB9+BQ9</f>
        <v>1143</v>
      </c>
      <c r="CG9" s="42">
        <f>BC9+BR9</f>
        <v>645</v>
      </c>
      <c r="CH9" s="42">
        <f>CF9+CG9</f>
        <v>1788</v>
      </c>
      <c r="CI9" s="41">
        <f t="shared" ref="CI9:CK10" si="10">SUM(CC9,CF9)</f>
        <v>57179</v>
      </c>
      <c r="CJ9" s="41">
        <f t="shared" si="10"/>
        <v>41329</v>
      </c>
      <c r="CK9" s="41">
        <f t="shared" si="10"/>
        <v>98508</v>
      </c>
      <c r="CL9" s="60">
        <f t="shared" ref="CL9:CN10" si="11">IF(BZ9=0,"",CI9/BZ9*100)</f>
        <v>98.210267772796755</v>
      </c>
      <c r="CM9" s="60">
        <f t="shared" si="11"/>
        <v>98.407067003190633</v>
      </c>
      <c r="CN9" s="60">
        <f t="shared" si="11"/>
        <v>98.292738901805038</v>
      </c>
      <c r="CO9" s="41">
        <v>27211</v>
      </c>
      <c r="CP9" s="41">
        <v>22254</v>
      </c>
      <c r="CQ9" s="42">
        <f>CO9+CP9</f>
        <v>49465</v>
      </c>
      <c r="CR9" s="41">
        <v>23965</v>
      </c>
      <c r="CS9" s="41">
        <v>19463</v>
      </c>
      <c r="CT9" s="42">
        <f>CR9+CS9</f>
        <v>43428</v>
      </c>
      <c r="CU9" s="41">
        <v>1561</v>
      </c>
      <c r="CV9" s="41">
        <v>1458</v>
      </c>
      <c r="CW9" s="42">
        <f>CU9+CV9</f>
        <v>3019</v>
      </c>
      <c r="CX9" s="41">
        <f t="shared" ref="CX9:CZ10" si="12">SUM(CR9,CU9)</f>
        <v>25526</v>
      </c>
      <c r="CY9" s="41">
        <f t="shared" si="12"/>
        <v>20921</v>
      </c>
      <c r="CZ9" s="41">
        <f t="shared" si="12"/>
        <v>46447</v>
      </c>
      <c r="DA9" s="60">
        <f t="shared" ref="DA9:DC10" si="13">IF(CO9=0,"",CX9/CO9*100)</f>
        <v>93.807651317481898</v>
      </c>
      <c r="DB9" s="60">
        <f t="shared" si="13"/>
        <v>94.010065606183161</v>
      </c>
      <c r="DC9" s="60">
        <f t="shared" si="13"/>
        <v>93.898716264025069</v>
      </c>
      <c r="DD9" s="41">
        <v>371</v>
      </c>
      <c r="DE9" s="41">
        <v>295</v>
      </c>
      <c r="DF9" s="42">
        <f>DD9+DE9</f>
        <v>666</v>
      </c>
      <c r="DG9" s="41">
        <v>9</v>
      </c>
      <c r="DH9" s="41">
        <v>3</v>
      </c>
      <c r="DI9" s="42">
        <f>DG9+DH9</f>
        <v>12</v>
      </c>
      <c r="DJ9" s="41">
        <v>11</v>
      </c>
      <c r="DK9" s="41">
        <v>5</v>
      </c>
      <c r="DL9" s="42">
        <f>DJ9+DK9</f>
        <v>16</v>
      </c>
      <c r="DM9" s="41">
        <f t="shared" ref="DM9:DO10" si="14">SUM(DG9,DJ9)</f>
        <v>20</v>
      </c>
      <c r="DN9" s="41">
        <f t="shared" si="14"/>
        <v>8</v>
      </c>
      <c r="DO9" s="41">
        <f t="shared" si="14"/>
        <v>28</v>
      </c>
      <c r="DP9" s="60">
        <f t="shared" ref="DP9:DR10" si="15">IF(DD9=0,"",DM9/DD9*100)</f>
        <v>5.3908355795148255</v>
      </c>
      <c r="DQ9" s="60">
        <f t="shared" si="15"/>
        <v>2.7118644067796609</v>
      </c>
      <c r="DR9" s="60">
        <f t="shared" si="15"/>
        <v>4.2042042042042045</v>
      </c>
      <c r="DS9" s="42">
        <f>CO9+DD9</f>
        <v>27582</v>
      </c>
      <c r="DT9" s="42">
        <f>CP9+DE9</f>
        <v>22549</v>
      </c>
      <c r="DU9" s="42">
        <f>DS9+DT9</f>
        <v>50131</v>
      </c>
      <c r="DV9" s="42">
        <f>CR9+DG9</f>
        <v>23974</v>
      </c>
      <c r="DW9" s="42">
        <f>CS9+DH9</f>
        <v>19466</v>
      </c>
      <c r="DX9" s="42">
        <f>DV9+DW9</f>
        <v>43440</v>
      </c>
      <c r="DY9" s="42">
        <f>CU9+DJ9</f>
        <v>1572</v>
      </c>
      <c r="DZ9" s="42">
        <f>CV9+DK9</f>
        <v>1463</v>
      </c>
      <c r="EA9" s="42">
        <f>DY9+DZ9</f>
        <v>3035</v>
      </c>
      <c r="EB9" s="41">
        <f t="shared" ref="EB9:ED10" si="16">SUM(DV9,DY9)</f>
        <v>25546</v>
      </c>
      <c r="EC9" s="41">
        <f t="shared" si="16"/>
        <v>20929</v>
      </c>
      <c r="ED9" s="41">
        <f t="shared" si="16"/>
        <v>46475</v>
      </c>
      <c r="EE9" s="60">
        <f t="shared" ref="EE9:EG10" si="17">IF(DS9=0,"",EB9/DS9*100)</f>
        <v>92.618374302081065</v>
      </c>
      <c r="EF9" s="60">
        <f t="shared" si="17"/>
        <v>92.815645926648628</v>
      </c>
      <c r="EG9" s="60">
        <f t="shared" si="17"/>
        <v>92.707107378667885</v>
      </c>
      <c r="EH9" s="43">
        <f>AP9</f>
        <v>802361</v>
      </c>
      <c r="EI9" s="43">
        <f t="shared" ref="EI9:EJ9" si="18">AQ9</f>
        <v>547281</v>
      </c>
      <c r="EJ9" s="43">
        <f t="shared" si="18"/>
        <v>1349642</v>
      </c>
      <c r="EK9" s="98"/>
      <c r="EL9" s="98"/>
      <c r="EM9" s="98"/>
      <c r="EN9" s="98"/>
      <c r="EO9" s="98"/>
      <c r="EP9" s="98"/>
      <c r="EQ9" s="99"/>
      <c r="ER9" s="99"/>
      <c r="ES9" s="99"/>
      <c r="ET9" s="99"/>
      <c r="EU9" s="99"/>
      <c r="EV9" s="99"/>
      <c r="EW9" s="43">
        <f t="shared" ref="EW9:EY10" si="19">CI9</f>
        <v>57179</v>
      </c>
      <c r="EX9" s="43">
        <f t="shared" si="19"/>
        <v>41329</v>
      </c>
      <c r="EY9" s="43">
        <f t="shared" si="19"/>
        <v>98508</v>
      </c>
      <c r="EZ9" s="98"/>
      <c r="FA9" s="98"/>
      <c r="FB9" s="98"/>
      <c r="FC9" s="98"/>
      <c r="FD9" s="98"/>
      <c r="FE9" s="98"/>
      <c r="FF9" s="99"/>
      <c r="FG9" s="99"/>
      <c r="FH9" s="99"/>
      <c r="FI9" s="99"/>
      <c r="FJ9" s="99"/>
      <c r="FK9" s="99"/>
      <c r="FL9" s="43">
        <f t="shared" ref="FL9:FN10" si="20">EB9</f>
        <v>25546</v>
      </c>
      <c r="FM9" s="43">
        <f t="shared" si="20"/>
        <v>20929</v>
      </c>
      <c r="FN9" s="43">
        <f t="shared" si="20"/>
        <v>46475</v>
      </c>
      <c r="FO9" s="98"/>
      <c r="FP9" s="98"/>
      <c r="FQ9" s="98"/>
      <c r="FR9" s="98"/>
      <c r="FS9" s="98"/>
      <c r="FT9" s="98"/>
      <c r="FU9" s="99"/>
      <c r="FV9" s="100">
        <f t="shared" ref="FV9" si="21">FP9/FM9%</f>
        <v>0</v>
      </c>
      <c r="FW9" s="99"/>
      <c r="FX9" s="99"/>
      <c r="FY9" s="99"/>
      <c r="FZ9" s="99"/>
    </row>
    <row r="10" spans="1:182" s="32" customFormat="1" ht="28.5">
      <c r="A10" s="81">
        <v>2</v>
      </c>
      <c r="B10" s="82" t="s">
        <v>22</v>
      </c>
      <c r="C10" s="41">
        <v>88058</v>
      </c>
      <c r="D10" s="41">
        <v>70555</v>
      </c>
      <c r="E10" s="59">
        <f>C10+D10</f>
        <v>158613</v>
      </c>
      <c r="F10" s="41">
        <v>86452</v>
      </c>
      <c r="G10" s="41">
        <v>69839</v>
      </c>
      <c r="H10" s="42">
        <f>F10+G10</f>
        <v>156291</v>
      </c>
      <c r="I10" s="86"/>
      <c r="J10" s="86"/>
      <c r="K10" s="87"/>
      <c r="L10" s="41">
        <f t="shared" si="0"/>
        <v>86452</v>
      </c>
      <c r="M10" s="41">
        <f t="shared" si="0"/>
        <v>69839</v>
      </c>
      <c r="N10" s="41">
        <f t="shared" si="0"/>
        <v>156291</v>
      </c>
      <c r="O10" s="60">
        <f t="shared" si="1"/>
        <v>98.176202048649756</v>
      </c>
      <c r="P10" s="60">
        <f t="shared" si="1"/>
        <v>98.9851888597548</v>
      </c>
      <c r="Q10" s="60">
        <f t="shared" si="1"/>
        <v>98.536059465491476</v>
      </c>
      <c r="R10" s="41">
        <v>147</v>
      </c>
      <c r="S10" s="41">
        <v>77</v>
      </c>
      <c r="T10" s="42">
        <f>R10+S10</f>
        <v>224</v>
      </c>
      <c r="U10" s="41">
        <v>99</v>
      </c>
      <c r="V10" s="41">
        <v>54</v>
      </c>
      <c r="W10" s="42">
        <f>U10+V10</f>
        <v>153</v>
      </c>
      <c r="X10" s="86"/>
      <c r="Y10" s="86"/>
      <c r="Z10" s="87"/>
      <c r="AA10" s="41">
        <f t="shared" si="2"/>
        <v>99</v>
      </c>
      <c r="AB10" s="41">
        <f t="shared" si="2"/>
        <v>54</v>
      </c>
      <c r="AC10" s="41">
        <f t="shared" si="2"/>
        <v>153</v>
      </c>
      <c r="AD10" s="60">
        <f t="shared" si="3"/>
        <v>67.346938775510196</v>
      </c>
      <c r="AE10" s="60">
        <f t="shared" si="3"/>
        <v>70.129870129870127</v>
      </c>
      <c r="AF10" s="60">
        <f t="shared" si="3"/>
        <v>68.303571428571431</v>
      </c>
      <c r="AG10" s="42">
        <f>C10+R10</f>
        <v>88205</v>
      </c>
      <c r="AH10" s="42">
        <f>D10+S10</f>
        <v>70632</v>
      </c>
      <c r="AI10" s="42">
        <f>AG10+AH10</f>
        <v>158837</v>
      </c>
      <c r="AJ10" s="42">
        <f>F10+U10</f>
        <v>86551</v>
      </c>
      <c r="AK10" s="42">
        <f>G10+V10</f>
        <v>69893</v>
      </c>
      <c r="AL10" s="42">
        <f>AJ10+AK10</f>
        <v>156444</v>
      </c>
      <c r="AM10" s="87"/>
      <c r="AN10" s="87"/>
      <c r="AO10" s="87"/>
      <c r="AP10" s="41">
        <f t="shared" si="4"/>
        <v>86551</v>
      </c>
      <c r="AQ10" s="41">
        <f t="shared" si="4"/>
        <v>69893</v>
      </c>
      <c r="AR10" s="41">
        <f t="shared" si="4"/>
        <v>156444</v>
      </c>
      <c r="AS10" s="60">
        <f t="shared" si="5"/>
        <v>98.124822855847171</v>
      </c>
      <c r="AT10" s="60">
        <f t="shared" si="5"/>
        <v>98.953732019481251</v>
      </c>
      <c r="AU10" s="60">
        <f t="shared" si="5"/>
        <v>98.493424076254271</v>
      </c>
      <c r="AV10" s="41">
        <v>3794</v>
      </c>
      <c r="AW10" s="41">
        <v>2850</v>
      </c>
      <c r="AX10" s="42">
        <f>AV10+AW10</f>
        <v>6644</v>
      </c>
      <c r="AY10" s="41">
        <v>3687</v>
      </c>
      <c r="AZ10" s="41">
        <v>2774</v>
      </c>
      <c r="BA10" s="42">
        <f>AY10+AZ10</f>
        <v>6461</v>
      </c>
      <c r="BB10" s="86"/>
      <c r="BC10" s="86"/>
      <c r="BD10" s="87"/>
      <c r="BE10" s="41">
        <f t="shared" si="6"/>
        <v>3687</v>
      </c>
      <c r="BF10" s="41">
        <f t="shared" si="6"/>
        <v>2774</v>
      </c>
      <c r="BG10" s="41">
        <f t="shared" si="6"/>
        <v>6461</v>
      </c>
      <c r="BH10" s="60">
        <f t="shared" si="7"/>
        <v>97.179757511860828</v>
      </c>
      <c r="BI10" s="60">
        <f t="shared" si="7"/>
        <v>97.333333333333343</v>
      </c>
      <c r="BJ10" s="60">
        <f t="shared" si="7"/>
        <v>97.245635159542445</v>
      </c>
      <c r="BK10" s="41">
        <v>10</v>
      </c>
      <c r="BL10" s="41">
        <v>6</v>
      </c>
      <c r="BM10" s="42">
        <f>BK10+BL10</f>
        <v>16</v>
      </c>
      <c r="BN10" s="41">
        <v>6</v>
      </c>
      <c r="BO10" s="41">
        <v>5</v>
      </c>
      <c r="BP10" s="42">
        <f>BN10+BO10</f>
        <v>11</v>
      </c>
      <c r="BQ10" s="86"/>
      <c r="BR10" s="86"/>
      <c r="BS10" s="87"/>
      <c r="BT10" s="41">
        <f t="shared" si="8"/>
        <v>6</v>
      </c>
      <c r="BU10" s="41">
        <f t="shared" si="8"/>
        <v>5</v>
      </c>
      <c r="BV10" s="41">
        <f t="shared" si="8"/>
        <v>11</v>
      </c>
      <c r="BW10" s="60">
        <f t="shared" si="9"/>
        <v>60</v>
      </c>
      <c r="BX10" s="60">
        <f t="shared" si="9"/>
        <v>83.333333333333343</v>
      </c>
      <c r="BY10" s="60">
        <f t="shared" si="9"/>
        <v>68.75</v>
      </c>
      <c r="BZ10" s="42">
        <f>AV10+BK10</f>
        <v>3804</v>
      </c>
      <c r="CA10" s="42">
        <f>AW10+BL10</f>
        <v>2856</v>
      </c>
      <c r="CB10" s="42">
        <f>BZ10+CA10</f>
        <v>6660</v>
      </c>
      <c r="CC10" s="42">
        <f>AY10+BN10</f>
        <v>3693</v>
      </c>
      <c r="CD10" s="42">
        <f>AZ10+BO10</f>
        <v>2779</v>
      </c>
      <c r="CE10" s="42">
        <f>CC10+CD10</f>
        <v>6472</v>
      </c>
      <c r="CF10" s="87"/>
      <c r="CG10" s="87"/>
      <c r="CH10" s="87"/>
      <c r="CI10" s="41">
        <f t="shared" si="10"/>
        <v>3693</v>
      </c>
      <c r="CJ10" s="41">
        <f t="shared" si="10"/>
        <v>2779</v>
      </c>
      <c r="CK10" s="41">
        <f t="shared" si="10"/>
        <v>6472</v>
      </c>
      <c r="CL10" s="60">
        <f t="shared" si="11"/>
        <v>97.082018927444793</v>
      </c>
      <c r="CM10" s="60">
        <f t="shared" si="11"/>
        <v>97.303921568627445</v>
      </c>
      <c r="CN10" s="60">
        <f t="shared" si="11"/>
        <v>97.177177177177171</v>
      </c>
      <c r="CO10" s="41">
        <v>2795</v>
      </c>
      <c r="CP10" s="41">
        <v>2473</v>
      </c>
      <c r="CQ10" s="42">
        <f>CO10+CP10</f>
        <v>5268</v>
      </c>
      <c r="CR10" s="41">
        <v>2690</v>
      </c>
      <c r="CS10" s="41">
        <v>2400</v>
      </c>
      <c r="CT10" s="42">
        <f>CR10+CS10</f>
        <v>5090</v>
      </c>
      <c r="CU10" s="86"/>
      <c r="CV10" s="86"/>
      <c r="CW10" s="87"/>
      <c r="CX10" s="41">
        <f t="shared" si="12"/>
        <v>2690</v>
      </c>
      <c r="CY10" s="41">
        <f t="shared" si="12"/>
        <v>2400</v>
      </c>
      <c r="CZ10" s="41">
        <f t="shared" si="12"/>
        <v>5090</v>
      </c>
      <c r="DA10" s="60">
        <f t="shared" si="13"/>
        <v>96.243291592128799</v>
      </c>
      <c r="DB10" s="60">
        <f t="shared" si="13"/>
        <v>97.048119692680956</v>
      </c>
      <c r="DC10" s="60">
        <f t="shared" si="13"/>
        <v>96.621108580106309</v>
      </c>
      <c r="DD10" s="41">
        <v>15</v>
      </c>
      <c r="DE10" s="41">
        <v>3</v>
      </c>
      <c r="DF10" s="42">
        <f>DD10+DE10</f>
        <v>18</v>
      </c>
      <c r="DG10" s="41">
        <v>8</v>
      </c>
      <c r="DH10" s="41">
        <v>3</v>
      </c>
      <c r="DI10" s="42">
        <f>DG10+DH10</f>
        <v>11</v>
      </c>
      <c r="DJ10" s="86"/>
      <c r="DK10" s="86"/>
      <c r="DL10" s="87"/>
      <c r="DM10" s="41">
        <f t="shared" si="14"/>
        <v>8</v>
      </c>
      <c r="DN10" s="41">
        <f t="shared" si="14"/>
        <v>3</v>
      </c>
      <c r="DO10" s="41">
        <f t="shared" si="14"/>
        <v>11</v>
      </c>
      <c r="DP10" s="60">
        <f t="shared" si="15"/>
        <v>53.333333333333336</v>
      </c>
      <c r="DQ10" s="60">
        <f t="shared" si="15"/>
        <v>100</v>
      </c>
      <c r="DR10" s="60">
        <f t="shared" si="15"/>
        <v>61.111111111111114</v>
      </c>
      <c r="DS10" s="42">
        <f>CO10+DD10</f>
        <v>2810</v>
      </c>
      <c r="DT10" s="42">
        <f>CP10+DE10</f>
        <v>2476</v>
      </c>
      <c r="DU10" s="42">
        <f>DS10+DT10</f>
        <v>5286</v>
      </c>
      <c r="DV10" s="42">
        <f>CR10+DG10</f>
        <v>2698</v>
      </c>
      <c r="DW10" s="42">
        <f>CS10+DH10</f>
        <v>2403</v>
      </c>
      <c r="DX10" s="42">
        <f>DV10+DW10</f>
        <v>5101</v>
      </c>
      <c r="DY10" s="87"/>
      <c r="DZ10" s="87"/>
      <c r="EA10" s="87"/>
      <c r="EB10" s="41">
        <f t="shared" si="16"/>
        <v>2698</v>
      </c>
      <c r="EC10" s="41">
        <f t="shared" si="16"/>
        <v>2403</v>
      </c>
      <c r="ED10" s="41">
        <f t="shared" si="16"/>
        <v>5101</v>
      </c>
      <c r="EE10" s="60">
        <f t="shared" si="17"/>
        <v>96.014234875444842</v>
      </c>
      <c r="EF10" s="60">
        <f t="shared" si="17"/>
        <v>97.051696284329552</v>
      </c>
      <c r="EG10" s="60">
        <f t="shared" si="17"/>
        <v>96.500189178963296</v>
      </c>
      <c r="EH10" s="43">
        <f t="shared" ref="EH10:EJ10" si="22">AP10</f>
        <v>86551</v>
      </c>
      <c r="EI10" s="43">
        <f t="shared" si="22"/>
        <v>69893</v>
      </c>
      <c r="EJ10" s="43">
        <f t="shared" si="22"/>
        <v>156444</v>
      </c>
      <c r="EK10" s="43">
        <v>49566</v>
      </c>
      <c r="EL10" s="43">
        <v>45068</v>
      </c>
      <c r="EM10" s="43">
        <f>EK10+EL10</f>
        <v>94634</v>
      </c>
      <c r="EN10" s="43">
        <v>26820</v>
      </c>
      <c r="EO10" s="43">
        <v>19729</v>
      </c>
      <c r="EP10" s="43">
        <f>EN10+EO10</f>
        <v>46549</v>
      </c>
      <c r="EQ10" s="64">
        <f t="shared" ref="EQ10:ES10" si="23">EK10/EH10%</f>
        <v>57.267969174244087</v>
      </c>
      <c r="ER10" s="64">
        <f t="shared" si="23"/>
        <v>64.481421601591009</v>
      </c>
      <c r="ES10" s="64">
        <f t="shared" si="23"/>
        <v>60.490654802996595</v>
      </c>
      <c r="ET10" s="64">
        <f t="shared" ref="ET10:EV10" si="24">EN10/EH10%</f>
        <v>30.987510254069853</v>
      </c>
      <c r="EU10" s="64">
        <f t="shared" si="24"/>
        <v>28.227433362425423</v>
      </c>
      <c r="EV10" s="64">
        <f t="shared" si="24"/>
        <v>29.754416915957147</v>
      </c>
      <c r="EW10" s="43">
        <f t="shared" si="19"/>
        <v>3693</v>
      </c>
      <c r="EX10" s="43">
        <f t="shared" si="19"/>
        <v>2779</v>
      </c>
      <c r="EY10" s="43">
        <f t="shared" si="19"/>
        <v>6472</v>
      </c>
      <c r="EZ10" s="43">
        <v>1610</v>
      </c>
      <c r="FA10" s="43">
        <v>1418</v>
      </c>
      <c r="FB10" s="43">
        <f>EZ10+FA10</f>
        <v>3028</v>
      </c>
      <c r="FC10" s="43">
        <v>1428</v>
      </c>
      <c r="FD10" s="43">
        <v>1030</v>
      </c>
      <c r="FE10" s="43">
        <f>FC10+FD10</f>
        <v>2458</v>
      </c>
      <c r="FF10" s="64">
        <f t="shared" ref="FF10:FH10" si="25">EZ10/EW10%</f>
        <v>43.595992418088272</v>
      </c>
      <c r="FG10" s="64">
        <f t="shared" si="25"/>
        <v>51.025548758546243</v>
      </c>
      <c r="FH10" s="64">
        <f t="shared" si="25"/>
        <v>46.786155747836837</v>
      </c>
      <c r="FI10" s="64">
        <f t="shared" ref="FI10:FK10" si="26">FC10/EW10%</f>
        <v>38.667749796913078</v>
      </c>
      <c r="FJ10" s="64">
        <f t="shared" si="26"/>
        <v>37.063691975530766</v>
      </c>
      <c r="FK10" s="64">
        <f t="shared" si="26"/>
        <v>37.978986402966626</v>
      </c>
      <c r="FL10" s="43">
        <f t="shared" si="20"/>
        <v>2698</v>
      </c>
      <c r="FM10" s="43">
        <f t="shared" si="20"/>
        <v>2403</v>
      </c>
      <c r="FN10" s="43">
        <f t="shared" si="20"/>
        <v>5101</v>
      </c>
      <c r="FO10" s="43">
        <v>817</v>
      </c>
      <c r="FP10" s="43">
        <v>878</v>
      </c>
      <c r="FQ10" s="43">
        <f>FO10+FP10</f>
        <v>1695</v>
      </c>
      <c r="FR10" s="43">
        <v>1218</v>
      </c>
      <c r="FS10" s="43">
        <v>1114</v>
      </c>
      <c r="FT10" s="43">
        <f>FR10+FS10</f>
        <v>2332</v>
      </c>
      <c r="FU10" s="64">
        <f t="shared" ref="FU10:FW10" si="27">FO10/FL10%</f>
        <v>30.281690140845068</v>
      </c>
      <c r="FV10" s="65">
        <f t="shared" si="27"/>
        <v>36.537661256762377</v>
      </c>
      <c r="FW10" s="64">
        <f t="shared" si="27"/>
        <v>33.228778670848854</v>
      </c>
      <c r="FX10" s="64">
        <f>FR10/FL10%</f>
        <v>45.144551519644182</v>
      </c>
      <c r="FY10" s="64">
        <f t="shared" ref="FY10:FZ10" si="28">FS10/FM10%</f>
        <v>46.358718268830629</v>
      </c>
      <c r="FZ10" s="64">
        <f t="shared" si="28"/>
        <v>45.716526171338955</v>
      </c>
    </row>
    <row r="11" spans="1:182" s="10" customFormat="1" ht="15.75" customHeight="1">
      <c r="A11" s="143" t="s">
        <v>10</v>
      </c>
      <c r="B11" s="144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44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4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66"/>
      <c r="FL11" s="44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66"/>
    </row>
    <row r="12" spans="1:182" s="32" customFormat="1" ht="28.5">
      <c r="A12" s="81">
        <v>3</v>
      </c>
      <c r="B12" s="82" t="s">
        <v>75</v>
      </c>
      <c r="C12" s="41">
        <v>310958</v>
      </c>
      <c r="D12" s="41">
        <v>295617</v>
      </c>
      <c r="E12" s="59">
        <v>606575</v>
      </c>
      <c r="F12" s="41">
        <v>283433</v>
      </c>
      <c r="G12" s="41">
        <v>271103</v>
      </c>
      <c r="H12" s="42">
        <v>554536</v>
      </c>
      <c r="I12" s="88"/>
      <c r="J12" s="88"/>
      <c r="K12" s="89"/>
      <c r="L12" s="41">
        <v>283433</v>
      </c>
      <c r="M12" s="41">
        <v>271103</v>
      </c>
      <c r="N12" s="41">
        <v>554536</v>
      </c>
      <c r="O12" s="60">
        <v>91.148322281465667</v>
      </c>
      <c r="P12" s="60">
        <v>91.707513437995786</v>
      </c>
      <c r="Q12" s="60">
        <v>91.420846556485174</v>
      </c>
      <c r="R12" s="41">
        <v>25843</v>
      </c>
      <c r="S12" s="41">
        <v>12543</v>
      </c>
      <c r="T12" s="42">
        <v>38386</v>
      </c>
      <c r="U12" s="41">
        <v>14373</v>
      </c>
      <c r="V12" s="41">
        <v>8110</v>
      </c>
      <c r="W12" s="42">
        <v>22483</v>
      </c>
      <c r="X12" s="86"/>
      <c r="Y12" s="86"/>
      <c r="Z12" s="87"/>
      <c r="AA12" s="41">
        <v>14373</v>
      </c>
      <c r="AB12" s="41">
        <v>8110</v>
      </c>
      <c r="AC12" s="42">
        <v>22483</v>
      </c>
      <c r="AD12" s="60">
        <v>55.616607978949816</v>
      </c>
      <c r="AE12" s="60">
        <v>64.657577931914219</v>
      </c>
      <c r="AF12" s="60">
        <v>58.570833116240294</v>
      </c>
      <c r="AG12" s="42">
        <v>336801</v>
      </c>
      <c r="AH12" s="42">
        <v>308160</v>
      </c>
      <c r="AI12" s="42">
        <v>644961</v>
      </c>
      <c r="AJ12" s="42">
        <v>297806</v>
      </c>
      <c r="AK12" s="42">
        <v>279213</v>
      </c>
      <c r="AL12" s="42">
        <v>577019</v>
      </c>
      <c r="AM12" s="87"/>
      <c r="AN12" s="87"/>
      <c r="AO12" s="87"/>
      <c r="AP12" s="41">
        <v>297806</v>
      </c>
      <c r="AQ12" s="41">
        <v>279213</v>
      </c>
      <c r="AR12" s="42">
        <v>577019</v>
      </c>
      <c r="AS12" s="60">
        <v>88.421946490657689</v>
      </c>
      <c r="AT12" s="60">
        <v>90.6065031152648</v>
      </c>
      <c r="AU12" s="60">
        <v>89.465719632659955</v>
      </c>
      <c r="AV12" s="41">
        <v>57993</v>
      </c>
      <c r="AW12" s="41">
        <v>57399</v>
      </c>
      <c r="AX12" s="42">
        <v>115392</v>
      </c>
      <c r="AY12" s="41">
        <v>50291</v>
      </c>
      <c r="AZ12" s="41">
        <v>50200</v>
      </c>
      <c r="BA12" s="42">
        <v>100491</v>
      </c>
      <c r="BB12" s="88"/>
      <c r="BC12" s="88"/>
      <c r="BD12" s="87"/>
      <c r="BE12" s="41">
        <v>50291</v>
      </c>
      <c r="BF12" s="41">
        <v>50200</v>
      </c>
      <c r="BG12" s="42">
        <v>100491</v>
      </c>
      <c r="BH12" s="60">
        <v>86.719086786336291</v>
      </c>
      <c r="BI12" s="60">
        <v>87.457969651039207</v>
      </c>
      <c r="BJ12" s="60">
        <v>87.086626455906824</v>
      </c>
      <c r="BK12" s="41">
        <v>6091</v>
      </c>
      <c r="BL12" s="41">
        <v>3280</v>
      </c>
      <c r="BM12" s="42">
        <v>9371</v>
      </c>
      <c r="BN12" s="41">
        <v>2393</v>
      </c>
      <c r="BO12" s="41">
        <v>1376</v>
      </c>
      <c r="BP12" s="42">
        <v>3769</v>
      </c>
      <c r="BQ12" s="88"/>
      <c r="BR12" s="88"/>
      <c r="BS12" s="87"/>
      <c r="BT12" s="41">
        <v>2393</v>
      </c>
      <c r="BU12" s="41">
        <v>1376</v>
      </c>
      <c r="BV12" s="42">
        <v>3769</v>
      </c>
      <c r="BW12" s="60">
        <v>39.287473321293717</v>
      </c>
      <c r="BX12" s="60">
        <v>41.951219512195124</v>
      </c>
      <c r="BY12" s="60">
        <v>40.219827126240531</v>
      </c>
      <c r="BZ12" s="42">
        <v>64084</v>
      </c>
      <c r="CA12" s="42">
        <v>60679</v>
      </c>
      <c r="CB12" s="42">
        <v>124763</v>
      </c>
      <c r="CC12" s="42">
        <v>52684</v>
      </c>
      <c r="CD12" s="42">
        <v>51576</v>
      </c>
      <c r="CE12" s="42">
        <v>104260</v>
      </c>
      <c r="CF12" s="87"/>
      <c r="CG12" s="87"/>
      <c r="CH12" s="87"/>
      <c r="CI12" s="41">
        <v>52684</v>
      </c>
      <c r="CJ12" s="41">
        <v>51576</v>
      </c>
      <c r="CK12" s="42">
        <v>104260</v>
      </c>
      <c r="CL12" s="60">
        <v>82.210848261656579</v>
      </c>
      <c r="CM12" s="60">
        <v>84.998104780896185</v>
      </c>
      <c r="CN12" s="60">
        <v>83.566441973982677</v>
      </c>
      <c r="CO12" s="41">
        <v>14520</v>
      </c>
      <c r="CP12" s="41">
        <v>14150</v>
      </c>
      <c r="CQ12" s="42">
        <v>28670</v>
      </c>
      <c r="CR12" s="41">
        <v>13008</v>
      </c>
      <c r="CS12" s="41">
        <v>12808</v>
      </c>
      <c r="CT12" s="42">
        <v>25816</v>
      </c>
      <c r="CU12" s="86"/>
      <c r="CV12" s="86"/>
      <c r="CW12" s="87"/>
      <c r="CX12" s="41">
        <v>13008</v>
      </c>
      <c r="CY12" s="41">
        <v>12808</v>
      </c>
      <c r="CZ12" s="42">
        <v>25816</v>
      </c>
      <c r="DA12" s="60">
        <v>89.586776859504141</v>
      </c>
      <c r="DB12" s="60">
        <v>90.515901060070675</v>
      </c>
      <c r="DC12" s="60">
        <v>90.045343564701767</v>
      </c>
      <c r="DD12" s="41">
        <v>1341</v>
      </c>
      <c r="DE12" s="41">
        <v>743</v>
      </c>
      <c r="DF12" s="42">
        <v>2084</v>
      </c>
      <c r="DG12" s="41">
        <v>486</v>
      </c>
      <c r="DH12" s="41">
        <v>263</v>
      </c>
      <c r="DI12" s="42">
        <v>749</v>
      </c>
      <c r="DJ12" s="88"/>
      <c r="DK12" s="88"/>
      <c r="DL12" s="88"/>
      <c r="DM12" s="41">
        <v>486</v>
      </c>
      <c r="DN12" s="41">
        <v>263</v>
      </c>
      <c r="DO12" s="42">
        <v>749</v>
      </c>
      <c r="DP12" s="60">
        <v>36.241610738255034</v>
      </c>
      <c r="DQ12" s="60">
        <v>35.397039030955582</v>
      </c>
      <c r="DR12" s="60">
        <v>35.940499040307103</v>
      </c>
      <c r="DS12" s="42">
        <v>15861</v>
      </c>
      <c r="DT12" s="42">
        <v>14893</v>
      </c>
      <c r="DU12" s="42">
        <v>30754</v>
      </c>
      <c r="DV12" s="42">
        <v>13494</v>
      </c>
      <c r="DW12" s="42">
        <v>13071</v>
      </c>
      <c r="DX12" s="42">
        <v>26565</v>
      </c>
      <c r="DY12" s="87"/>
      <c r="DZ12" s="87"/>
      <c r="EA12" s="87"/>
      <c r="EB12" s="41">
        <v>13494</v>
      </c>
      <c r="EC12" s="41">
        <v>13071</v>
      </c>
      <c r="ED12" s="42">
        <v>26565</v>
      </c>
      <c r="EE12" s="60">
        <v>85.07660298846227</v>
      </c>
      <c r="EF12" s="60">
        <v>87.766064594104606</v>
      </c>
      <c r="EG12" s="60">
        <v>86.379007608766329</v>
      </c>
      <c r="EH12" s="43">
        <v>297806</v>
      </c>
      <c r="EI12" s="43">
        <v>279213</v>
      </c>
      <c r="EJ12" s="43">
        <v>577019</v>
      </c>
      <c r="EK12" s="40">
        <v>1168</v>
      </c>
      <c r="EL12" s="40">
        <v>1135</v>
      </c>
      <c r="EM12" s="43">
        <v>2303</v>
      </c>
      <c r="EN12" s="43">
        <v>10575</v>
      </c>
      <c r="EO12" s="43">
        <v>5104</v>
      </c>
      <c r="EP12" s="43">
        <v>15679</v>
      </c>
      <c r="EQ12" s="64">
        <v>0.39220163462119634</v>
      </c>
      <c r="ER12" s="64">
        <v>0.40649969736366143</v>
      </c>
      <c r="ES12" s="64">
        <v>0.39912030626374523</v>
      </c>
      <c r="ET12" s="64">
        <v>3.5509694230472189</v>
      </c>
      <c r="EU12" s="64">
        <v>1.8279951148406413</v>
      </c>
      <c r="EV12" s="64">
        <v>2.7172415466388458</v>
      </c>
      <c r="EW12" s="43">
        <v>52684</v>
      </c>
      <c r="EX12" s="43">
        <v>51576</v>
      </c>
      <c r="EY12" s="43">
        <v>104260</v>
      </c>
      <c r="EZ12" s="40">
        <v>98</v>
      </c>
      <c r="FA12" s="40">
        <v>102</v>
      </c>
      <c r="FB12" s="43">
        <v>200</v>
      </c>
      <c r="FC12" s="43">
        <v>2295</v>
      </c>
      <c r="FD12" s="43">
        <v>1274</v>
      </c>
      <c r="FE12" s="43">
        <v>3569</v>
      </c>
      <c r="FF12" s="64">
        <v>0.18601472932958771</v>
      </c>
      <c r="FG12" s="64">
        <v>0.19776640297812936</v>
      </c>
      <c r="FH12" s="64">
        <v>0.19182812200268562</v>
      </c>
      <c r="FI12" s="64">
        <v>4.3561612633816713</v>
      </c>
      <c r="FJ12" s="64">
        <v>2.4701411509229101</v>
      </c>
      <c r="FK12" s="64">
        <v>3.4231728371379249</v>
      </c>
      <c r="FL12" s="43">
        <v>13494</v>
      </c>
      <c r="FM12" s="43">
        <v>13071</v>
      </c>
      <c r="FN12" s="43">
        <v>26565</v>
      </c>
      <c r="FO12" s="40">
        <v>16</v>
      </c>
      <c r="FP12" s="40">
        <v>12</v>
      </c>
      <c r="FQ12" s="43">
        <v>28</v>
      </c>
      <c r="FR12" s="43">
        <v>470</v>
      </c>
      <c r="FS12" s="43">
        <v>251</v>
      </c>
      <c r="FT12" s="43">
        <v>721</v>
      </c>
      <c r="FU12" s="64">
        <v>0.11857121683711279</v>
      </c>
      <c r="FV12" s="65">
        <v>9.1806288730778049E-2</v>
      </c>
      <c r="FW12" s="64">
        <v>0.10540184453227933</v>
      </c>
      <c r="FX12" s="70">
        <v>3.4830294945901881</v>
      </c>
      <c r="FY12" s="70">
        <v>1.9202815392854409</v>
      </c>
      <c r="FZ12" s="70">
        <v>2.7140974967061924</v>
      </c>
    </row>
    <row r="13" spans="1:182" s="32" customFormat="1" ht="28.5">
      <c r="A13" s="81">
        <v>4</v>
      </c>
      <c r="B13" s="82" t="s">
        <v>76</v>
      </c>
      <c r="C13" s="41">
        <v>258438</v>
      </c>
      <c r="D13" s="41">
        <v>255035</v>
      </c>
      <c r="E13" s="59">
        <v>513473</v>
      </c>
      <c r="F13" s="41">
        <v>196683</v>
      </c>
      <c r="G13" s="41">
        <v>201570</v>
      </c>
      <c r="H13" s="42">
        <v>398253</v>
      </c>
      <c r="I13" s="88"/>
      <c r="J13" s="88"/>
      <c r="K13" s="89"/>
      <c r="L13" s="41">
        <v>196683</v>
      </c>
      <c r="M13" s="41">
        <v>201570</v>
      </c>
      <c r="N13" s="41">
        <v>398253</v>
      </c>
      <c r="O13" s="60">
        <v>76.104520233092657</v>
      </c>
      <c r="P13" s="60">
        <v>79.036210716176214</v>
      </c>
      <c r="Q13" s="60">
        <v>77.560650706074128</v>
      </c>
      <c r="R13" s="41">
        <v>33225</v>
      </c>
      <c r="S13" s="41">
        <v>16094</v>
      </c>
      <c r="T13" s="42">
        <v>49319</v>
      </c>
      <c r="U13" s="41">
        <v>12754</v>
      </c>
      <c r="V13" s="41">
        <v>7158</v>
      </c>
      <c r="W13" s="42">
        <v>19912</v>
      </c>
      <c r="X13" s="86"/>
      <c r="Y13" s="86"/>
      <c r="Z13" s="87"/>
      <c r="AA13" s="41">
        <v>12754</v>
      </c>
      <c r="AB13" s="41">
        <v>7158</v>
      </c>
      <c r="AC13" s="42">
        <v>19912</v>
      </c>
      <c r="AD13" s="60">
        <v>38.386756960120394</v>
      </c>
      <c r="AE13" s="60">
        <v>44.476202311420401</v>
      </c>
      <c r="AF13" s="60">
        <v>40.373892414688051</v>
      </c>
      <c r="AG13" s="42">
        <v>291663</v>
      </c>
      <c r="AH13" s="42">
        <v>271129</v>
      </c>
      <c r="AI13" s="42">
        <v>562792</v>
      </c>
      <c r="AJ13" s="42">
        <v>209437</v>
      </c>
      <c r="AK13" s="42">
        <v>208728</v>
      </c>
      <c r="AL13" s="42">
        <v>418165</v>
      </c>
      <c r="AM13" s="87"/>
      <c r="AN13" s="87"/>
      <c r="AO13" s="87"/>
      <c r="AP13" s="41">
        <v>209437</v>
      </c>
      <c r="AQ13" s="41">
        <v>208728</v>
      </c>
      <c r="AR13" s="42">
        <v>418165</v>
      </c>
      <c r="AS13" s="60">
        <v>71.807874156132243</v>
      </c>
      <c r="AT13" s="60">
        <v>76.984756333700929</v>
      </c>
      <c r="AU13" s="60">
        <v>74.301873516325742</v>
      </c>
      <c r="AV13" s="41">
        <v>45346</v>
      </c>
      <c r="AW13" s="41">
        <v>46324</v>
      </c>
      <c r="AX13" s="42">
        <v>91670</v>
      </c>
      <c r="AY13" s="41">
        <v>32464</v>
      </c>
      <c r="AZ13" s="41">
        <v>34662</v>
      </c>
      <c r="BA13" s="42">
        <v>67126</v>
      </c>
      <c r="BB13" s="88"/>
      <c r="BC13" s="88"/>
      <c r="BD13" s="87"/>
      <c r="BE13" s="41">
        <v>32464</v>
      </c>
      <c r="BF13" s="41">
        <v>34662</v>
      </c>
      <c r="BG13" s="42">
        <v>67126</v>
      </c>
      <c r="BH13" s="60">
        <v>71.591761125567857</v>
      </c>
      <c r="BI13" s="60">
        <v>74.825144633451345</v>
      </c>
      <c r="BJ13" s="60">
        <v>73.225700883604233</v>
      </c>
      <c r="BK13" s="41">
        <v>7245</v>
      </c>
      <c r="BL13" s="41">
        <v>4048</v>
      </c>
      <c r="BM13" s="42">
        <v>11293</v>
      </c>
      <c r="BN13" s="41">
        <v>2692</v>
      </c>
      <c r="BO13" s="41">
        <v>1781</v>
      </c>
      <c r="BP13" s="42">
        <v>4473</v>
      </c>
      <c r="BQ13" s="88"/>
      <c r="BR13" s="88"/>
      <c r="BS13" s="87"/>
      <c r="BT13" s="41">
        <v>2692</v>
      </c>
      <c r="BU13" s="41">
        <v>1781</v>
      </c>
      <c r="BV13" s="42">
        <v>4473</v>
      </c>
      <c r="BW13" s="60">
        <v>37.156659765355414</v>
      </c>
      <c r="BX13" s="60">
        <v>43.997035573122531</v>
      </c>
      <c r="BY13" s="60">
        <v>39.60860710174444</v>
      </c>
      <c r="BZ13" s="42">
        <v>52591</v>
      </c>
      <c r="CA13" s="42">
        <v>50372</v>
      </c>
      <c r="CB13" s="42">
        <v>102963</v>
      </c>
      <c r="CC13" s="42">
        <v>35156</v>
      </c>
      <c r="CD13" s="42">
        <v>36443</v>
      </c>
      <c r="CE13" s="42">
        <v>71599</v>
      </c>
      <c r="CF13" s="87"/>
      <c r="CG13" s="87"/>
      <c r="CH13" s="87"/>
      <c r="CI13" s="41">
        <v>35156</v>
      </c>
      <c r="CJ13" s="41">
        <v>36443</v>
      </c>
      <c r="CK13" s="42">
        <v>71599</v>
      </c>
      <c r="CL13" s="60">
        <v>66.847939761556162</v>
      </c>
      <c r="CM13" s="60">
        <v>72.34773286746605</v>
      </c>
      <c r="CN13" s="60">
        <v>69.538572108427303</v>
      </c>
      <c r="CO13" s="41">
        <v>24642</v>
      </c>
      <c r="CP13" s="41">
        <v>21822</v>
      </c>
      <c r="CQ13" s="42">
        <v>46464</v>
      </c>
      <c r="CR13" s="41">
        <v>18309</v>
      </c>
      <c r="CS13" s="41">
        <v>15874</v>
      </c>
      <c r="CT13" s="42">
        <v>34183</v>
      </c>
      <c r="CU13" s="86"/>
      <c r="CV13" s="86"/>
      <c r="CW13" s="87"/>
      <c r="CX13" s="41">
        <v>18309</v>
      </c>
      <c r="CY13" s="41">
        <v>15874</v>
      </c>
      <c r="CZ13" s="42">
        <v>34183</v>
      </c>
      <c r="DA13" s="60">
        <v>74.299975651327003</v>
      </c>
      <c r="DB13" s="60">
        <v>72.743103290257537</v>
      </c>
      <c r="DC13" s="60">
        <v>73.568784435261705</v>
      </c>
      <c r="DD13" s="41">
        <v>2475</v>
      </c>
      <c r="DE13" s="41">
        <v>1733</v>
      </c>
      <c r="DF13" s="42">
        <v>4208</v>
      </c>
      <c r="DG13" s="41">
        <v>1002</v>
      </c>
      <c r="DH13" s="41">
        <v>718</v>
      </c>
      <c r="DI13" s="42">
        <v>1720</v>
      </c>
      <c r="DJ13" s="88"/>
      <c r="DK13" s="88"/>
      <c r="DL13" s="88"/>
      <c r="DM13" s="41">
        <v>1002</v>
      </c>
      <c r="DN13" s="41">
        <v>718</v>
      </c>
      <c r="DO13" s="42">
        <v>1720</v>
      </c>
      <c r="DP13" s="60">
        <v>40.484848484848484</v>
      </c>
      <c r="DQ13" s="60">
        <v>41.431044431621466</v>
      </c>
      <c r="DR13" s="60">
        <v>40.874524714828894</v>
      </c>
      <c r="DS13" s="42">
        <v>27117</v>
      </c>
      <c r="DT13" s="42">
        <v>23555</v>
      </c>
      <c r="DU13" s="42">
        <v>50672</v>
      </c>
      <c r="DV13" s="42">
        <v>19311</v>
      </c>
      <c r="DW13" s="42">
        <v>16592</v>
      </c>
      <c r="DX13" s="42">
        <v>35903</v>
      </c>
      <c r="DY13" s="87"/>
      <c r="DZ13" s="87"/>
      <c r="EA13" s="87"/>
      <c r="EB13" s="41">
        <v>19311</v>
      </c>
      <c r="EC13" s="41">
        <v>16592</v>
      </c>
      <c r="ED13" s="42">
        <v>35903</v>
      </c>
      <c r="EE13" s="60">
        <v>71.213629826308221</v>
      </c>
      <c r="EF13" s="60">
        <v>70.439397155593298</v>
      </c>
      <c r="EG13" s="60">
        <v>70.853725923586978</v>
      </c>
      <c r="EH13" s="43">
        <v>209437</v>
      </c>
      <c r="EI13" s="43">
        <v>208728</v>
      </c>
      <c r="EJ13" s="43">
        <v>418165</v>
      </c>
      <c r="EK13" s="98"/>
      <c r="EL13" s="98"/>
      <c r="EM13" s="98"/>
      <c r="EN13" s="98"/>
      <c r="EO13" s="98"/>
      <c r="EP13" s="98"/>
      <c r="EQ13" s="99"/>
      <c r="ER13" s="99"/>
      <c r="ES13" s="99"/>
      <c r="ET13" s="99"/>
      <c r="EU13" s="99"/>
      <c r="EV13" s="99"/>
      <c r="EW13" s="43">
        <v>35156</v>
      </c>
      <c r="EX13" s="43">
        <v>36443</v>
      </c>
      <c r="EY13" s="43">
        <v>71599</v>
      </c>
      <c r="EZ13" s="98"/>
      <c r="FA13" s="98"/>
      <c r="FB13" s="98"/>
      <c r="FC13" s="98"/>
      <c r="FD13" s="98"/>
      <c r="FE13" s="98"/>
      <c r="FF13" s="99"/>
      <c r="FG13" s="99"/>
      <c r="FH13" s="99"/>
      <c r="FI13" s="99"/>
      <c r="FJ13" s="99"/>
      <c r="FK13" s="99"/>
      <c r="FL13" s="43">
        <v>19311</v>
      </c>
      <c r="FM13" s="43">
        <v>16592</v>
      </c>
      <c r="FN13" s="43">
        <v>35903</v>
      </c>
      <c r="FO13" s="98"/>
      <c r="FP13" s="98"/>
      <c r="FQ13" s="98"/>
      <c r="FR13" s="98"/>
      <c r="FS13" s="98"/>
      <c r="FT13" s="98"/>
      <c r="FU13" s="99"/>
      <c r="FV13" s="100">
        <v>0</v>
      </c>
      <c r="FW13" s="99"/>
      <c r="FX13" s="99"/>
      <c r="FY13" s="99"/>
      <c r="FZ13" s="99"/>
    </row>
    <row r="14" spans="1:182" s="85" customFormat="1" ht="28.5">
      <c r="A14" s="81">
        <v>5</v>
      </c>
      <c r="B14" s="82" t="s">
        <v>40</v>
      </c>
      <c r="C14" s="74">
        <v>191440</v>
      </c>
      <c r="D14" s="74">
        <v>205571</v>
      </c>
      <c r="E14" s="83">
        <v>397011</v>
      </c>
      <c r="F14" s="74">
        <v>127677</v>
      </c>
      <c r="G14" s="74">
        <v>120005</v>
      </c>
      <c r="H14" s="75">
        <v>247682</v>
      </c>
      <c r="I14" s="88"/>
      <c r="J14" s="88"/>
      <c r="K14" s="89"/>
      <c r="L14" s="74">
        <v>127677</v>
      </c>
      <c r="M14" s="74">
        <v>120005</v>
      </c>
      <c r="N14" s="74">
        <v>247682</v>
      </c>
      <c r="O14" s="60">
        <v>66.692958629335564</v>
      </c>
      <c r="P14" s="60">
        <v>58.376424690253003</v>
      </c>
      <c r="Q14" s="60">
        <v>62.386684499925693</v>
      </c>
      <c r="R14" s="86"/>
      <c r="S14" s="86"/>
      <c r="T14" s="87"/>
      <c r="U14" s="86"/>
      <c r="V14" s="86"/>
      <c r="W14" s="87"/>
      <c r="X14" s="89"/>
      <c r="Y14" s="89"/>
      <c r="Z14" s="87"/>
      <c r="AA14" s="86"/>
      <c r="AB14" s="86"/>
      <c r="AC14" s="87"/>
      <c r="AD14" s="91" t="s">
        <v>83</v>
      </c>
      <c r="AE14" s="91" t="s">
        <v>83</v>
      </c>
      <c r="AF14" s="91" t="s">
        <v>83</v>
      </c>
      <c r="AG14" s="75">
        <v>191440</v>
      </c>
      <c r="AH14" s="75">
        <v>205571</v>
      </c>
      <c r="AI14" s="75">
        <v>397011</v>
      </c>
      <c r="AJ14" s="75">
        <v>127677</v>
      </c>
      <c r="AK14" s="75">
        <v>120005</v>
      </c>
      <c r="AL14" s="75">
        <v>247682</v>
      </c>
      <c r="AM14" s="87"/>
      <c r="AN14" s="87"/>
      <c r="AO14" s="87"/>
      <c r="AP14" s="74">
        <v>127677</v>
      </c>
      <c r="AQ14" s="74">
        <v>120005</v>
      </c>
      <c r="AR14" s="75">
        <v>247682</v>
      </c>
      <c r="AS14" s="60">
        <v>66.692958629335564</v>
      </c>
      <c r="AT14" s="60">
        <v>58.376424690253003</v>
      </c>
      <c r="AU14" s="60">
        <v>62.386684499925693</v>
      </c>
      <c r="AV14" s="74">
        <v>18515</v>
      </c>
      <c r="AW14" s="74">
        <v>19548</v>
      </c>
      <c r="AX14" s="75">
        <v>38063</v>
      </c>
      <c r="AY14" s="74">
        <v>11340</v>
      </c>
      <c r="AZ14" s="74">
        <v>10010</v>
      </c>
      <c r="BA14" s="75">
        <v>21350</v>
      </c>
      <c r="BB14" s="88"/>
      <c r="BC14" s="88"/>
      <c r="BD14" s="87"/>
      <c r="BE14" s="74">
        <v>11340</v>
      </c>
      <c r="BF14" s="74">
        <v>10010</v>
      </c>
      <c r="BG14" s="75">
        <v>21350</v>
      </c>
      <c r="BH14" s="60">
        <v>61.247637051039696</v>
      </c>
      <c r="BI14" s="60">
        <v>51.207284632699</v>
      </c>
      <c r="BJ14" s="60">
        <v>56.091217192549195</v>
      </c>
      <c r="BK14" s="86"/>
      <c r="BL14" s="86"/>
      <c r="BM14" s="87"/>
      <c r="BN14" s="86"/>
      <c r="BO14" s="86"/>
      <c r="BP14" s="87"/>
      <c r="BQ14" s="86"/>
      <c r="BR14" s="86"/>
      <c r="BS14" s="87"/>
      <c r="BT14" s="86"/>
      <c r="BU14" s="86"/>
      <c r="BV14" s="87"/>
      <c r="BW14" s="91" t="s">
        <v>83</v>
      </c>
      <c r="BX14" s="91" t="s">
        <v>83</v>
      </c>
      <c r="BY14" s="91" t="s">
        <v>83</v>
      </c>
      <c r="BZ14" s="75">
        <v>18515</v>
      </c>
      <c r="CA14" s="75">
        <v>19548</v>
      </c>
      <c r="CB14" s="75">
        <v>38063</v>
      </c>
      <c r="CC14" s="75">
        <v>11340</v>
      </c>
      <c r="CD14" s="75">
        <v>10010</v>
      </c>
      <c r="CE14" s="75">
        <v>21350</v>
      </c>
      <c r="CF14" s="87"/>
      <c r="CG14" s="87"/>
      <c r="CH14" s="87"/>
      <c r="CI14" s="74">
        <v>11340</v>
      </c>
      <c r="CJ14" s="74">
        <v>10010</v>
      </c>
      <c r="CK14" s="75">
        <v>21350</v>
      </c>
      <c r="CL14" s="60">
        <v>61.247637051039696</v>
      </c>
      <c r="CM14" s="60">
        <v>51.207284632699</v>
      </c>
      <c r="CN14" s="60">
        <v>56.091217192549195</v>
      </c>
      <c r="CO14" s="74">
        <v>40195</v>
      </c>
      <c r="CP14" s="74">
        <v>41912</v>
      </c>
      <c r="CQ14" s="75">
        <v>82107</v>
      </c>
      <c r="CR14" s="74">
        <v>28459</v>
      </c>
      <c r="CS14" s="74">
        <v>20954</v>
      </c>
      <c r="CT14" s="75">
        <v>49413</v>
      </c>
      <c r="CU14" s="88"/>
      <c r="CV14" s="88"/>
      <c r="CW14" s="87"/>
      <c r="CX14" s="74">
        <v>28459</v>
      </c>
      <c r="CY14" s="74">
        <v>20954</v>
      </c>
      <c r="CZ14" s="75">
        <v>49413</v>
      </c>
      <c r="DA14" s="60">
        <v>70.80233859932828</v>
      </c>
      <c r="DB14" s="60">
        <v>49.995228096965072</v>
      </c>
      <c r="DC14" s="60">
        <v>60.18122693558405</v>
      </c>
      <c r="DD14" s="86"/>
      <c r="DE14" s="86"/>
      <c r="DF14" s="87"/>
      <c r="DG14" s="86"/>
      <c r="DH14" s="86"/>
      <c r="DI14" s="87"/>
      <c r="DJ14" s="88"/>
      <c r="DK14" s="88"/>
      <c r="DL14" s="88"/>
      <c r="DM14" s="86"/>
      <c r="DN14" s="86"/>
      <c r="DO14" s="87"/>
      <c r="DP14" s="91" t="s">
        <v>83</v>
      </c>
      <c r="DQ14" s="91" t="s">
        <v>83</v>
      </c>
      <c r="DR14" s="91" t="s">
        <v>83</v>
      </c>
      <c r="DS14" s="75">
        <v>40195</v>
      </c>
      <c r="DT14" s="75">
        <v>41912</v>
      </c>
      <c r="DU14" s="75">
        <v>82107</v>
      </c>
      <c r="DV14" s="75">
        <v>28459</v>
      </c>
      <c r="DW14" s="75">
        <v>20954</v>
      </c>
      <c r="DX14" s="75">
        <v>49413</v>
      </c>
      <c r="DY14" s="87"/>
      <c r="DZ14" s="87"/>
      <c r="EA14" s="87"/>
      <c r="EB14" s="74">
        <v>28459</v>
      </c>
      <c r="EC14" s="74">
        <v>20954</v>
      </c>
      <c r="ED14" s="75">
        <v>49413</v>
      </c>
      <c r="EE14" s="60">
        <v>70.80233859932828</v>
      </c>
      <c r="EF14" s="60">
        <v>49.995228096965072</v>
      </c>
      <c r="EG14" s="60">
        <v>60.18122693558405</v>
      </c>
      <c r="EH14" s="71">
        <v>127677</v>
      </c>
      <c r="EI14" s="71">
        <v>120005</v>
      </c>
      <c r="EJ14" s="71">
        <v>247682</v>
      </c>
      <c r="EK14" s="71">
        <v>8558</v>
      </c>
      <c r="EL14" s="71">
        <v>7912</v>
      </c>
      <c r="EM14" s="71">
        <v>16470</v>
      </c>
      <c r="EN14" s="71">
        <v>28294</v>
      </c>
      <c r="EO14" s="71">
        <v>23501</v>
      </c>
      <c r="EP14" s="71">
        <v>51795</v>
      </c>
      <c r="EQ14" s="70">
        <v>6.7028517274058759</v>
      </c>
      <c r="ER14" s="70">
        <v>6.5930586225573933</v>
      </c>
      <c r="ES14" s="70">
        <v>6.6496556067861201</v>
      </c>
      <c r="ET14" s="70">
        <v>22.160608410285331</v>
      </c>
      <c r="EU14" s="70">
        <v>19.583350693721094</v>
      </c>
      <c r="EV14" s="70">
        <v>20.911895091286407</v>
      </c>
      <c r="EW14" s="71">
        <v>11340</v>
      </c>
      <c r="EX14" s="71">
        <v>10010</v>
      </c>
      <c r="EY14" s="71">
        <v>21350</v>
      </c>
      <c r="EZ14" s="98"/>
      <c r="FA14" s="98"/>
      <c r="FB14" s="98"/>
      <c r="FC14" s="98"/>
      <c r="FD14" s="98"/>
      <c r="FE14" s="98"/>
      <c r="FF14" s="99"/>
      <c r="FG14" s="99"/>
      <c r="FH14" s="99"/>
      <c r="FI14" s="99"/>
      <c r="FJ14" s="99"/>
      <c r="FK14" s="99"/>
      <c r="FL14" s="71">
        <v>28459</v>
      </c>
      <c r="FM14" s="71">
        <v>20954</v>
      </c>
      <c r="FN14" s="71">
        <v>49413</v>
      </c>
      <c r="FO14" s="98"/>
      <c r="FP14" s="98"/>
      <c r="FQ14" s="98"/>
      <c r="FR14" s="98"/>
      <c r="FS14" s="98"/>
      <c r="FT14" s="98"/>
      <c r="FU14" s="99"/>
      <c r="FV14" s="100">
        <v>0</v>
      </c>
      <c r="FW14" s="99"/>
      <c r="FX14" s="99"/>
      <c r="FY14" s="99"/>
      <c r="FZ14" s="99"/>
    </row>
    <row r="15" spans="1:182" s="32" customFormat="1" ht="22.5" customHeight="1">
      <c r="A15" s="81">
        <v>6</v>
      </c>
      <c r="B15" s="82" t="s">
        <v>41</v>
      </c>
      <c r="C15" s="41">
        <v>8200</v>
      </c>
      <c r="D15" s="41">
        <v>4200</v>
      </c>
      <c r="E15" s="59">
        <v>12400</v>
      </c>
      <c r="F15" s="41">
        <v>6000</v>
      </c>
      <c r="G15" s="41">
        <v>3400</v>
      </c>
      <c r="H15" s="42">
        <v>9400</v>
      </c>
      <c r="I15" s="88"/>
      <c r="J15" s="88"/>
      <c r="K15" s="89"/>
      <c r="L15" s="41">
        <v>6000</v>
      </c>
      <c r="M15" s="41">
        <v>3400</v>
      </c>
      <c r="N15" s="41">
        <v>9400</v>
      </c>
      <c r="O15" s="60">
        <v>73.170731707317074</v>
      </c>
      <c r="P15" s="60">
        <v>80.952380952380949</v>
      </c>
      <c r="Q15" s="60">
        <v>75.806451612903231</v>
      </c>
      <c r="R15" s="86"/>
      <c r="S15" s="86"/>
      <c r="T15" s="87"/>
      <c r="U15" s="86"/>
      <c r="V15" s="86"/>
      <c r="W15" s="87"/>
      <c r="X15" s="89"/>
      <c r="Y15" s="89"/>
      <c r="Z15" s="87"/>
      <c r="AA15" s="86"/>
      <c r="AB15" s="86"/>
      <c r="AC15" s="87"/>
      <c r="AD15" s="91" t="s">
        <v>83</v>
      </c>
      <c r="AE15" s="91" t="s">
        <v>83</v>
      </c>
      <c r="AF15" s="91" t="s">
        <v>83</v>
      </c>
      <c r="AG15" s="42">
        <v>8200</v>
      </c>
      <c r="AH15" s="42">
        <v>4200</v>
      </c>
      <c r="AI15" s="42">
        <v>12400</v>
      </c>
      <c r="AJ15" s="42">
        <v>6000</v>
      </c>
      <c r="AK15" s="42">
        <v>3400</v>
      </c>
      <c r="AL15" s="42">
        <v>9400</v>
      </c>
      <c r="AM15" s="87"/>
      <c r="AN15" s="87"/>
      <c r="AO15" s="87"/>
      <c r="AP15" s="41">
        <v>6000</v>
      </c>
      <c r="AQ15" s="41">
        <v>3400</v>
      </c>
      <c r="AR15" s="42">
        <v>9400</v>
      </c>
      <c r="AS15" s="60">
        <v>73.170731707317074</v>
      </c>
      <c r="AT15" s="60">
        <v>80.952380952380949</v>
      </c>
      <c r="AU15" s="60">
        <v>75.806451612903231</v>
      </c>
      <c r="AV15" s="86"/>
      <c r="AW15" s="86"/>
      <c r="AX15" s="87"/>
      <c r="AY15" s="86"/>
      <c r="AZ15" s="86"/>
      <c r="BA15" s="87"/>
      <c r="BB15" s="88"/>
      <c r="BC15" s="88"/>
      <c r="BD15" s="87"/>
      <c r="BE15" s="86"/>
      <c r="BF15" s="86"/>
      <c r="BG15" s="87"/>
      <c r="BH15" s="91" t="s">
        <v>83</v>
      </c>
      <c r="BI15" s="91" t="s">
        <v>83</v>
      </c>
      <c r="BJ15" s="91" t="s">
        <v>83</v>
      </c>
      <c r="BK15" s="86"/>
      <c r="BL15" s="86"/>
      <c r="BM15" s="87"/>
      <c r="BN15" s="86"/>
      <c r="BO15" s="86"/>
      <c r="BP15" s="87"/>
      <c r="BQ15" s="86"/>
      <c r="BR15" s="86"/>
      <c r="BS15" s="87"/>
      <c r="BT15" s="86"/>
      <c r="BU15" s="86"/>
      <c r="BV15" s="87"/>
      <c r="BW15" s="91" t="s">
        <v>83</v>
      </c>
      <c r="BX15" s="91" t="s">
        <v>83</v>
      </c>
      <c r="BY15" s="91" t="s">
        <v>83</v>
      </c>
      <c r="BZ15" s="87"/>
      <c r="CA15" s="87"/>
      <c r="CB15" s="87"/>
      <c r="CC15" s="87"/>
      <c r="CD15" s="87"/>
      <c r="CE15" s="87"/>
      <c r="CF15" s="87"/>
      <c r="CG15" s="87"/>
      <c r="CH15" s="87"/>
      <c r="CI15" s="86"/>
      <c r="CJ15" s="86"/>
      <c r="CK15" s="87"/>
      <c r="CL15" s="91" t="s">
        <v>83</v>
      </c>
      <c r="CM15" s="91" t="s">
        <v>83</v>
      </c>
      <c r="CN15" s="91" t="s">
        <v>83</v>
      </c>
      <c r="CO15" s="86"/>
      <c r="CP15" s="86"/>
      <c r="CQ15" s="87"/>
      <c r="CR15" s="86"/>
      <c r="CS15" s="86"/>
      <c r="CT15" s="87"/>
      <c r="CU15" s="88"/>
      <c r="CV15" s="88"/>
      <c r="CW15" s="87"/>
      <c r="CX15" s="86"/>
      <c r="CY15" s="86"/>
      <c r="CZ15" s="87"/>
      <c r="DA15" s="91" t="s">
        <v>83</v>
      </c>
      <c r="DB15" s="91" t="s">
        <v>83</v>
      </c>
      <c r="DC15" s="91" t="s">
        <v>83</v>
      </c>
      <c r="DD15" s="86"/>
      <c r="DE15" s="86"/>
      <c r="DF15" s="87"/>
      <c r="DG15" s="86"/>
      <c r="DH15" s="86"/>
      <c r="DI15" s="87"/>
      <c r="DJ15" s="88"/>
      <c r="DK15" s="88"/>
      <c r="DL15" s="88"/>
      <c r="DM15" s="86"/>
      <c r="DN15" s="86"/>
      <c r="DO15" s="87"/>
      <c r="DP15" s="91" t="s">
        <v>83</v>
      </c>
      <c r="DQ15" s="91" t="s">
        <v>83</v>
      </c>
      <c r="DR15" s="91" t="s">
        <v>83</v>
      </c>
      <c r="DS15" s="87"/>
      <c r="DT15" s="87"/>
      <c r="DU15" s="87"/>
      <c r="DV15" s="87"/>
      <c r="DW15" s="87"/>
      <c r="DX15" s="87"/>
      <c r="DY15" s="87"/>
      <c r="DZ15" s="87"/>
      <c r="EA15" s="87"/>
      <c r="EB15" s="86"/>
      <c r="EC15" s="86"/>
      <c r="ED15" s="87"/>
      <c r="EE15" s="91" t="s">
        <v>83</v>
      </c>
      <c r="EF15" s="91" t="s">
        <v>83</v>
      </c>
      <c r="EG15" s="91" t="s">
        <v>83</v>
      </c>
      <c r="EH15" s="43">
        <v>6000</v>
      </c>
      <c r="EI15" s="43">
        <v>3400</v>
      </c>
      <c r="EJ15" s="43">
        <v>9400</v>
      </c>
      <c r="EK15" s="98"/>
      <c r="EL15" s="98"/>
      <c r="EM15" s="98"/>
      <c r="EN15" s="98"/>
      <c r="EO15" s="98"/>
      <c r="EP15" s="98"/>
      <c r="EQ15" s="99"/>
      <c r="ER15" s="99"/>
      <c r="ES15" s="99"/>
      <c r="ET15" s="99"/>
      <c r="EU15" s="99"/>
      <c r="EV15" s="99"/>
      <c r="EW15" s="98"/>
      <c r="EX15" s="98"/>
      <c r="EY15" s="98"/>
      <c r="EZ15" s="98"/>
      <c r="FA15" s="98"/>
      <c r="FB15" s="98"/>
      <c r="FC15" s="98"/>
      <c r="FD15" s="98"/>
      <c r="FE15" s="98"/>
      <c r="FF15" s="99"/>
      <c r="FG15" s="99"/>
      <c r="FH15" s="99"/>
      <c r="FI15" s="99"/>
      <c r="FJ15" s="99"/>
      <c r="FK15" s="99"/>
      <c r="FL15" s="98"/>
      <c r="FM15" s="98"/>
      <c r="FN15" s="98"/>
      <c r="FO15" s="98"/>
      <c r="FP15" s="98"/>
      <c r="FQ15" s="98"/>
      <c r="FR15" s="98"/>
      <c r="FS15" s="98"/>
      <c r="FT15" s="98"/>
      <c r="FU15" s="99"/>
      <c r="FV15" s="100"/>
      <c r="FW15" s="99"/>
      <c r="FX15" s="99"/>
      <c r="FY15" s="99"/>
      <c r="FZ15" s="99"/>
    </row>
    <row r="16" spans="1:182" s="32" customFormat="1" ht="27" customHeight="1">
      <c r="A16" s="81">
        <v>7</v>
      </c>
      <c r="B16" s="82" t="s">
        <v>42</v>
      </c>
      <c r="C16" s="41">
        <v>23</v>
      </c>
      <c r="D16" s="41">
        <v>212</v>
      </c>
      <c r="E16" s="59">
        <v>235</v>
      </c>
      <c r="F16" s="41">
        <v>22</v>
      </c>
      <c r="G16" s="41">
        <v>206</v>
      </c>
      <c r="H16" s="42">
        <v>228</v>
      </c>
      <c r="I16" s="46">
        <v>1</v>
      </c>
      <c r="J16" s="46">
        <v>6</v>
      </c>
      <c r="K16" s="47">
        <v>7</v>
      </c>
      <c r="L16" s="41">
        <v>23</v>
      </c>
      <c r="M16" s="41">
        <v>212</v>
      </c>
      <c r="N16" s="41">
        <v>235</v>
      </c>
      <c r="O16" s="60">
        <v>100</v>
      </c>
      <c r="P16" s="60">
        <v>100</v>
      </c>
      <c r="Q16" s="60">
        <v>100</v>
      </c>
      <c r="R16" s="89"/>
      <c r="S16" s="89"/>
      <c r="T16" s="87"/>
      <c r="U16" s="89"/>
      <c r="V16" s="89"/>
      <c r="W16" s="87"/>
      <c r="X16" s="89"/>
      <c r="Y16" s="88"/>
      <c r="Z16" s="87"/>
      <c r="AA16" s="86"/>
      <c r="AB16" s="86"/>
      <c r="AC16" s="87"/>
      <c r="AD16" s="91" t="s">
        <v>83</v>
      </c>
      <c r="AE16" s="91" t="s">
        <v>83</v>
      </c>
      <c r="AF16" s="91" t="s">
        <v>83</v>
      </c>
      <c r="AG16" s="42">
        <v>23</v>
      </c>
      <c r="AH16" s="42">
        <v>212</v>
      </c>
      <c r="AI16" s="42">
        <v>235</v>
      </c>
      <c r="AJ16" s="42">
        <v>22</v>
      </c>
      <c r="AK16" s="42">
        <v>206</v>
      </c>
      <c r="AL16" s="42">
        <v>228</v>
      </c>
      <c r="AM16" s="42">
        <v>1</v>
      </c>
      <c r="AN16" s="42">
        <v>6</v>
      </c>
      <c r="AO16" s="42">
        <v>7</v>
      </c>
      <c r="AP16" s="41">
        <v>23</v>
      </c>
      <c r="AQ16" s="41">
        <v>212</v>
      </c>
      <c r="AR16" s="42">
        <v>235</v>
      </c>
      <c r="AS16" s="60">
        <v>100</v>
      </c>
      <c r="AT16" s="60">
        <v>100</v>
      </c>
      <c r="AU16" s="60">
        <v>100</v>
      </c>
      <c r="AV16" s="41">
        <v>0</v>
      </c>
      <c r="AW16" s="41">
        <v>10</v>
      </c>
      <c r="AX16" s="42">
        <v>10</v>
      </c>
      <c r="AY16" s="41">
        <v>0</v>
      </c>
      <c r="AZ16" s="41">
        <v>10</v>
      </c>
      <c r="BA16" s="42">
        <v>10</v>
      </c>
      <c r="BB16" s="84">
        <v>0</v>
      </c>
      <c r="BC16" s="84">
        <v>0</v>
      </c>
      <c r="BD16" s="75">
        <v>0</v>
      </c>
      <c r="BE16" s="41">
        <v>0</v>
      </c>
      <c r="BF16" s="41">
        <v>10</v>
      </c>
      <c r="BG16" s="42">
        <v>10</v>
      </c>
      <c r="BH16" s="60">
        <v>0</v>
      </c>
      <c r="BI16" s="60">
        <v>100</v>
      </c>
      <c r="BJ16" s="60">
        <v>100</v>
      </c>
      <c r="BK16" s="86"/>
      <c r="BL16" s="86"/>
      <c r="BM16" s="87"/>
      <c r="BN16" s="86"/>
      <c r="BO16" s="86"/>
      <c r="BP16" s="87"/>
      <c r="BQ16" s="88"/>
      <c r="BR16" s="88"/>
      <c r="BS16" s="87"/>
      <c r="BT16" s="86"/>
      <c r="BU16" s="86"/>
      <c r="BV16" s="87"/>
      <c r="BW16" s="91" t="s">
        <v>83</v>
      </c>
      <c r="BX16" s="91" t="s">
        <v>83</v>
      </c>
      <c r="BY16" s="91" t="s">
        <v>83</v>
      </c>
      <c r="BZ16" s="42">
        <v>0</v>
      </c>
      <c r="CA16" s="42">
        <v>10</v>
      </c>
      <c r="CB16" s="42">
        <v>10</v>
      </c>
      <c r="CC16" s="42">
        <v>0</v>
      </c>
      <c r="CD16" s="42">
        <v>10</v>
      </c>
      <c r="CE16" s="42">
        <v>10</v>
      </c>
      <c r="CF16" s="42">
        <v>0</v>
      </c>
      <c r="CG16" s="42">
        <v>0</v>
      </c>
      <c r="CH16" s="42">
        <v>0</v>
      </c>
      <c r="CI16" s="41">
        <v>0</v>
      </c>
      <c r="CJ16" s="41">
        <v>10</v>
      </c>
      <c r="CK16" s="42">
        <v>10</v>
      </c>
      <c r="CL16" s="103">
        <v>0</v>
      </c>
      <c r="CM16" s="60">
        <v>100</v>
      </c>
      <c r="CN16" s="60">
        <v>100</v>
      </c>
      <c r="CO16" s="41">
        <v>0</v>
      </c>
      <c r="CP16" s="41">
        <v>6</v>
      </c>
      <c r="CQ16" s="42">
        <v>6</v>
      </c>
      <c r="CR16" s="41">
        <v>0</v>
      </c>
      <c r="CS16" s="41">
        <v>6</v>
      </c>
      <c r="CT16" s="42">
        <v>6</v>
      </c>
      <c r="CU16" s="84">
        <v>0</v>
      </c>
      <c r="CV16" s="84">
        <v>0</v>
      </c>
      <c r="CW16" s="75">
        <v>0</v>
      </c>
      <c r="CX16" s="41">
        <v>0</v>
      </c>
      <c r="CY16" s="41">
        <v>6</v>
      </c>
      <c r="CZ16" s="42">
        <v>6</v>
      </c>
      <c r="DA16" s="103">
        <v>0</v>
      </c>
      <c r="DB16" s="60">
        <v>100</v>
      </c>
      <c r="DC16" s="60">
        <v>100</v>
      </c>
      <c r="DD16" s="86"/>
      <c r="DE16" s="86"/>
      <c r="DF16" s="87"/>
      <c r="DG16" s="86"/>
      <c r="DH16" s="86"/>
      <c r="DI16" s="87"/>
      <c r="DJ16" s="88"/>
      <c r="DK16" s="88"/>
      <c r="DL16" s="88"/>
      <c r="DM16" s="86"/>
      <c r="DN16" s="86"/>
      <c r="DO16" s="87"/>
      <c r="DP16" s="91" t="s">
        <v>83</v>
      </c>
      <c r="DQ16" s="91" t="s">
        <v>83</v>
      </c>
      <c r="DR16" s="91" t="s">
        <v>83</v>
      </c>
      <c r="DS16" s="42">
        <v>0</v>
      </c>
      <c r="DT16" s="42">
        <v>6</v>
      </c>
      <c r="DU16" s="42">
        <v>6</v>
      </c>
      <c r="DV16" s="42">
        <v>0</v>
      </c>
      <c r="DW16" s="42">
        <v>6</v>
      </c>
      <c r="DX16" s="42">
        <v>6</v>
      </c>
      <c r="DY16" s="75">
        <v>0</v>
      </c>
      <c r="DZ16" s="75">
        <v>0</v>
      </c>
      <c r="EA16" s="75">
        <v>0</v>
      </c>
      <c r="EB16" s="41">
        <v>0</v>
      </c>
      <c r="EC16" s="41">
        <v>6</v>
      </c>
      <c r="ED16" s="42">
        <v>6</v>
      </c>
      <c r="EE16" s="103">
        <v>0</v>
      </c>
      <c r="EF16" s="60">
        <v>100</v>
      </c>
      <c r="EG16" s="60">
        <v>100</v>
      </c>
      <c r="EH16" s="43">
        <v>23</v>
      </c>
      <c r="EI16" s="43">
        <v>212</v>
      </c>
      <c r="EJ16" s="43">
        <v>235</v>
      </c>
      <c r="EK16" s="67">
        <v>5</v>
      </c>
      <c r="EL16" s="67">
        <v>70</v>
      </c>
      <c r="EM16" s="43">
        <v>75</v>
      </c>
      <c r="EN16" s="43">
        <v>10</v>
      </c>
      <c r="EO16" s="43">
        <v>96</v>
      </c>
      <c r="EP16" s="43">
        <v>106</v>
      </c>
      <c r="EQ16" s="64">
        <v>21.739130434782609</v>
      </c>
      <c r="ER16" s="64">
        <v>33.018867924528301</v>
      </c>
      <c r="ES16" s="64">
        <v>31.914893617021274</v>
      </c>
      <c r="ET16" s="64">
        <v>43.478260869565219</v>
      </c>
      <c r="EU16" s="64">
        <v>45.283018867924525</v>
      </c>
      <c r="EV16" s="64">
        <v>45.106382978723403</v>
      </c>
      <c r="EW16" s="43">
        <v>0</v>
      </c>
      <c r="EX16" s="43">
        <v>10</v>
      </c>
      <c r="EY16" s="43">
        <v>10</v>
      </c>
      <c r="EZ16" s="67">
        <v>0</v>
      </c>
      <c r="FA16" s="67">
        <v>1</v>
      </c>
      <c r="FB16" s="43">
        <v>1</v>
      </c>
      <c r="FC16" s="43">
        <v>0</v>
      </c>
      <c r="FD16" s="43">
        <v>6</v>
      </c>
      <c r="FE16" s="43">
        <v>6</v>
      </c>
      <c r="FF16" s="69">
        <v>0</v>
      </c>
      <c r="FG16" s="64">
        <v>10</v>
      </c>
      <c r="FH16" s="64">
        <v>10</v>
      </c>
      <c r="FI16" s="64">
        <v>0</v>
      </c>
      <c r="FJ16" s="64">
        <v>60</v>
      </c>
      <c r="FK16" s="64">
        <v>60</v>
      </c>
      <c r="FL16" s="43">
        <v>0</v>
      </c>
      <c r="FM16" s="43">
        <v>6</v>
      </c>
      <c r="FN16" s="43">
        <v>6</v>
      </c>
      <c r="FO16" s="67">
        <v>0</v>
      </c>
      <c r="FP16" s="67">
        <v>1</v>
      </c>
      <c r="FQ16" s="43">
        <v>1</v>
      </c>
      <c r="FR16" s="43">
        <v>0</v>
      </c>
      <c r="FS16" s="43">
        <v>1</v>
      </c>
      <c r="FT16" s="43">
        <v>1</v>
      </c>
      <c r="FU16" s="64">
        <v>0</v>
      </c>
      <c r="FV16" s="65">
        <v>16.666666666666668</v>
      </c>
      <c r="FW16" s="64">
        <v>16.666666666666668</v>
      </c>
      <c r="FX16" s="64">
        <v>0</v>
      </c>
      <c r="FY16" s="64">
        <v>16.666666666666668</v>
      </c>
      <c r="FZ16" s="64">
        <v>16.666666666666668</v>
      </c>
    </row>
    <row r="17" spans="1:182" s="32" customFormat="1" ht="24" customHeight="1">
      <c r="A17" s="81">
        <v>8</v>
      </c>
      <c r="B17" s="82" t="s">
        <v>43</v>
      </c>
      <c r="C17" s="41">
        <v>649068</v>
      </c>
      <c r="D17" s="41">
        <v>580269</v>
      </c>
      <c r="E17" s="59">
        <v>1229337</v>
      </c>
      <c r="F17" s="41">
        <v>508724</v>
      </c>
      <c r="G17" s="41">
        <v>426026</v>
      </c>
      <c r="H17" s="42">
        <v>934750</v>
      </c>
      <c r="I17" s="41">
        <v>20217</v>
      </c>
      <c r="J17" s="41">
        <v>30425</v>
      </c>
      <c r="K17" s="47">
        <v>50642</v>
      </c>
      <c r="L17" s="41">
        <v>528941</v>
      </c>
      <c r="M17" s="41">
        <v>456451</v>
      </c>
      <c r="N17" s="41">
        <v>985392</v>
      </c>
      <c r="O17" s="60">
        <v>81.492386005780588</v>
      </c>
      <c r="P17" s="60">
        <v>78.661965398806416</v>
      </c>
      <c r="Q17" s="60">
        <v>80.156376973929852</v>
      </c>
      <c r="R17" s="41">
        <v>42006</v>
      </c>
      <c r="S17" s="41">
        <v>12713</v>
      </c>
      <c r="T17" s="42">
        <v>54719</v>
      </c>
      <c r="U17" s="41">
        <v>35394</v>
      </c>
      <c r="V17" s="41">
        <v>9582</v>
      </c>
      <c r="W17" s="42">
        <v>44976</v>
      </c>
      <c r="X17" s="41">
        <v>499</v>
      </c>
      <c r="Y17" s="41">
        <v>350</v>
      </c>
      <c r="Z17" s="42">
        <v>849</v>
      </c>
      <c r="AA17" s="41">
        <v>35893</v>
      </c>
      <c r="AB17" s="41">
        <v>9932</v>
      </c>
      <c r="AC17" s="42">
        <v>45825</v>
      </c>
      <c r="AD17" s="60">
        <v>85.447317049945255</v>
      </c>
      <c r="AE17" s="60">
        <v>78.124754188625815</v>
      </c>
      <c r="AF17" s="60">
        <v>83.746047990643106</v>
      </c>
      <c r="AG17" s="42">
        <v>691074</v>
      </c>
      <c r="AH17" s="42">
        <v>592982</v>
      </c>
      <c r="AI17" s="42">
        <v>1284056</v>
      </c>
      <c r="AJ17" s="42">
        <v>544118</v>
      </c>
      <c r="AK17" s="42">
        <v>435608</v>
      </c>
      <c r="AL17" s="42">
        <v>979726</v>
      </c>
      <c r="AM17" s="42">
        <v>20716</v>
      </c>
      <c r="AN17" s="42">
        <v>30775</v>
      </c>
      <c r="AO17" s="42">
        <v>51491</v>
      </c>
      <c r="AP17" s="41">
        <v>564834</v>
      </c>
      <c r="AQ17" s="41">
        <v>466383</v>
      </c>
      <c r="AR17" s="42">
        <v>1031217</v>
      </c>
      <c r="AS17" s="60">
        <v>81.732781149341463</v>
      </c>
      <c r="AT17" s="60">
        <v>78.650448074309168</v>
      </c>
      <c r="AU17" s="60">
        <v>80.30934787890871</v>
      </c>
      <c r="AV17" s="41">
        <v>99247</v>
      </c>
      <c r="AW17" s="41">
        <v>75406</v>
      </c>
      <c r="AX17" s="42">
        <v>174653</v>
      </c>
      <c r="AY17" s="41">
        <v>70845</v>
      </c>
      <c r="AZ17" s="41">
        <v>45999</v>
      </c>
      <c r="BA17" s="42">
        <v>116844</v>
      </c>
      <c r="BB17" s="41">
        <v>3262</v>
      </c>
      <c r="BC17" s="41">
        <v>4459</v>
      </c>
      <c r="BD17" s="42">
        <v>7721</v>
      </c>
      <c r="BE17" s="41">
        <v>74107</v>
      </c>
      <c r="BF17" s="41">
        <v>50458</v>
      </c>
      <c r="BG17" s="42">
        <v>124565</v>
      </c>
      <c r="BH17" s="60">
        <v>74.669259524217352</v>
      </c>
      <c r="BI17" s="60">
        <v>66.915099594196747</v>
      </c>
      <c r="BJ17" s="60">
        <v>71.32142018745742</v>
      </c>
      <c r="BK17" s="41">
        <v>6326</v>
      </c>
      <c r="BL17" s="41">
        <v>2112</v>
      </c>
      <c r="BM17" s="42">
        <v>8438</v>
      </c>
      <c r="BN17" s="41">
        <v>5106</v>
      </c>
      <c r="BO17" s="41">
        <v>1488</v>
      </c>
      <c r="BP17" s="42">
        <v>6594</v>
      </c>
      <c r="BQ17" s="41">
        <v>88</v>
      </c>
      <c r="BR17" s="41">
        <v>48</v>
      </c>
      <c r="BS17" s="42">
        <v>136</v>
      </c>
      <c r="BT17" s="41">
        <v>5194</v>
      </c>
      <c r="BU17" s="41">
        <v>1536</v>
      </c>
      <c r="BV17" s="42">
        <v>6730</v>
      </c>
      <c r="BW17" s="60">
        <v>82.105595953208976</v>
      </c>
      <c r="BX17" s="60">
        <v>72.727272727272734</v>
      </c>
      <c r="BY17" s="60">
        <v>79.758236548945249</v>
      </c>
      <c r="BZ17" s="42">
        <v>105573</v>
      </c>
      <c r="CA17" s="42">
        <v>77518</v>
      </c>
      <c r="CB17" s="42">
        <v>183091</v>
      </c>
      <c r="CC17" s="42">
        <v>75951</v>
      </c>
      <c r="CD17" s="42">
        <v>47487</v>
      </c>
      <c r="CE17" s="42">
        <v>123438</v>
      </c>
      <c r="CF17" s="42">
        <v>3350</v>
      </c>
      <c r="CG17" s="42">
        <v>4507</v>
      </c>
      <c r="CH17" s="42">
        <v>7857</v>
      </c>
      <c r="CI17" s="41">
        <v>79301</v>
      </c>
      <c r="CJ17" s="41">
        <v>51994</v>
      </c>
      <c r="CK17" s="42">
        <v>131295</v>
      </c>
      <c r="CL17" s="60">
        <v>75.114849440671378</v>
      </c>
      <c r="CM17" s="60">
        <v>67.073453907479546</v>
      </c>
      <c r="CN17" s="60">
        <v>71.710242447744562</v>
      </c>
      <c r="CO17" s="41">
        <v>8869</v>
      </c>
      <c r="CP17" s="41">
        <v>7573</v>
      </c>
      <c r="CQ17" s="42">
        <v>16442</v>
      </c>
      <c r="CR17" s="41">
        <v>6013</v>
      </c>
      <c r="CS17" s="41">
        <v>4801</v>
      </c>
      <c r="CT17" s="42">
        <v>10814</v>
      </c>
      <c r="CU17" s="41">
        <v>311</v>
      </c>
      <c r="CV17" s="41">
        <v>536</v>
      </c>
      <c r="CW17" s="42">
        <v>847</v>
      </c>
      <c r="CX17" s="41">
        <v>6324</v>
      </c>
      <c r="CY17" s="41">
        <v>5337</v>
      </c>
      <c r="CZ17" s="42">
        <v>11661</v>
      </c>
      <c r="DA17" s="60">
        <v>71.304543917014314</v>
      </c>
      <c r="DB17" s="60">
        <v>70.474052555130058</v>
      </c>
      <c r="DC17" s="60">
        <v>70.922028950249356</v>
      </c>
      <c r="DD17" s="41">
        <v>499</v>
      </c>
      <c r="DE17" s="41">
        <v>148</v>
      </c>
      <c r="DF17" s="42">
        <v>647</v>
      </c>
      <c r="DG17" s="41">
        <v>352</v>
      </c>
      <c r="DH17" s="41">
        <v>90</v>
      </c>
      <c r="DI17" s="42">
        <v>442</v>
      </c>
      <c r="DJ17" s="41">
        <v>8</v>
      </c>
      <c r="DK17" s="41">
        <v>10</v>
      </c>
      <c r="DL17" s="46">
        <v>18</v>
      </c>
      <c r="DM17" s="41">
        <v>360</v>
      </c>
      <c r="DN17" s="41">
        <v>100</v>
      </c>
      <c r="DO17" s="42">
        <v>460</v>
      </c>
      <c r="DP17" s="60">
        <v>72.144288577154313</v>
      </c>
      <c r="DQ17" s="60">
        <v>67.567567567567565</v>
      </c>
      <c r="DR17" s="60">
        <v>71.097372488408041</v>
      </c>
      <c r="DS17" s="42">
        <v>9368</v>
      </c>
      <c r="DT17" s="42">
        <v>7721</v>
      </c>
      <c r="DU17" s="42">
        <v>17089</v>
      </c>
      <c r="DV17" s="42">
        <v>6365</v>
      </c>
      <c r="DW17" s="42">
        <v>4891</v>
      </c>
      <c r="DX17" s="42">
        <v>11256</v>
      </c>
      <c r="DY17" s="42">
        <v>319</v>
      </c>
      <c r="DZ17" s="42">
        <v>546</v>
      </c>
      <c r="EA17" s="42">
        <v>865</v>
      </c>
      <c r="EB17" s="41">
        <v>6684</v>
      </c>
      <c r="EC17" s="41">
        <v>5437</v>
      </c>
      <c r="ED17" s="42">
        <v>12121</v>
      </c>
      <c r="EE17" s="60">
        <v>71.349274124679766</v>
      </c>
      <c r="EF17" s="60">
        <v>70.418339593316929</v>
      </c>
      <c r="EG17" s="60">
        <v>70.92866756393002</v>
      </c>
      <c r="EH17" s="43">
        <v>564834</v>
      </c>
      <c r="EI17" s="43">
        <v>466383</v>
      </c>
      <c r="EJ17" s="43">
        <v>1031217</v>
      </c>
      <c r="EK17" s="67">
        <v>11947</v>
      </c>
      <c r="EL17" s="67">
        <v>6070</v>
      </c>
      <c r="EM17" s="43">
        <v>18017</v>
      </c>
      <c r="EN17" s="43">
        <v>174254</v>
      </c>
      <c r="EO17" s="43">
        <v>113983</v>
      </c>
      <c r="EP17" s="43">
        <v>288237</v>
      </c>
      <c r="EQ17" s="64">
        <v>2.1151347121455153</v>
      </c>
      <c r="ER17" s="64">
        <v>1.3015054150773078</v>
      </c>
      <c r="ES17" s="64">
        <v>1.7471589393890907</v>
      </c>
      <c r="ET17" s="64">
        <v>30.850479964024828</v>
      </c>
      <c r="EU17" s="64">
        <v>24.439784468987934</v>
      </c>
      <c r="EV17" s="64">
        <v>27.951148982221977</v>
      </c>
      <c r="EW17" s="43">
        <f>CI17</f>
        <v>79301</v>
      </c>
      <c r="EX17" s="43">
        <f t="shared" ref="EX17:EY17" si="29">CJ17</f>
        <v>51994</v>
      </c>
      <c r="EY17" s="43">
        <f t="shared" si="29"/>
        <v>131295</v>
      </c>
      <c r="EZ17" s="67">
        <v>851</v>
      </c>
      <c r="FA17" s="67">
        <v>274</v>
      </c>
      <c r="FB17" s="43">
        <v>1125</v>
      </c>
      <c r="FC17" s="43">
        <v>19312</v>
      </c>
      <c r="FD17" s="43">
        <v>8393</v>
      </c>
      <c r="FE17" s="43">
        <v>27705</v>
      </c>
      <c r="FF17" s="64">
        <v>1.0731264422895046</v>
      </c>
      <c r="FG17" s="64">
        <v>0.52698388275570252</v>
      </c>
      <c r="FH17" s="64">
        <v>0.85684908031532048</v>
      </c>
      <c r="FI17" s="64">
        <v>24.352782436539261</v>
      </c>
      <c r="FJ17" s="64">
        <v>16.142247182367196</v>
      </c>
      <c r="FK17" s="64">
        <v>21.10133668456529</v>
      </c>
      <c r="FL17" s="43">
        <v>6684</v>
      </c>
      <c r="FM17" s="43">
        <v>5437</v>
      </c>
      <c r="FN17" s="43">
        <v>12121</v>
      </c>
      <c r="FO17" s="67">
        <v>74</v>
      </c>
      <c r="FP17" s="67">
        <v>26</v>
      </c>
      <c r="FQ17" s="43">
        <v>100</v>
      </c>
      <c r="FR17" s="43">
        <v>1484</v>
      </c>
      <c r="FS17" s="43">
        <v>807</v>
      </c>
      <c r="FT17" s="43">
        <v>2291</v>
      </c>
      <c r="FU17" s="64">
        <v>1.1071214841412327</v>
      </c>
      <c r="FV17" s="65">
        <v>0.47820489240389924</v>
      </c>
      <c r="FW17" s="64">
        <v>0.8250144377526607</v>
      </c>
      <c r="FX17" s="64">
        <v>22.202274087372828</v>
      </c>
      <c r="FY17" s="64">
        <v>14.842744160382564</v>
      </c>
      <c r="FZ17" s="64">
        <v>18.901080768913456</v>
      </c>
    </row>
    <row r="18" spans="1:182" s="32" customFormat="1" ht="28.5">
      <c r="A18" s="81">
        <v>9</v>
      </c>
      <c r="B18" s="82" t="s">
        <v>44</v>
      </c>
      <c r="C18" s="41">
        <v>32267</v>
      </c>
      <c r="D18" s="41">
        <v>53525</v>
      </c>
      <c r="E18" s="59">
        <v>85792</v>
      </c>
      <c r="F18" s="41">
        <v>24273</v>
      </c>
      <c r="G18" s="41">
        <v>47923</v>
      </c>
      <c r="H18" s="42">
        <v>72196</v>
      </c>
      <c r="I18" s="86"/>
      <c r="J18" s="86"/>
      <c r="K18" s="89"/>
      <c r="L18" s="41">
        <v>24273</v>
      </c>
      <c r="M18" s="41">
        <v>47923</v>
      </c>
      <c r="N18" s="41">
        <v>72196</v>
      </c>
      <c r="O18" s="60">
        <v>75.22546254687451</v>
      </c>
      <c r="P18" s="60">
        <v>89.533862680990197</v>
      </c>
      <c r="Q18" s="60">
        <v>84.152368519209247</v>
      </c>
      <c r="R18" s="86"/>
      <c r="S18" s="86"/>
      <c r="T18" s="87"/>
      <c r="U18" s="86"/>
      <c r="V18" s="86"/>
      <c r="W18" s="87"/>
      <c r="X18" s="88"/>
      <c r="Y18" s="88"/>
      <c r="Z18" s="87"/>
      <c r="AA18" s="86"/>
      <c r="AB18" s="86"/>
      <c r="AC18" s="87"/>
      <c r="AD18" s="91" t="s">
        <v>83</v>
      </c>
      <c r="AE18" s="91" t="s">
        <v>83</v>
      </c>
      <c r="AF18" s="91" t="s">
        <v>83</v>
      </c>
      <c r="AG18" s="42">
        <v>32267</v>
      </c>
      <c r="AH18" s="42">
        <v>53525</v>
      </c>
      <c r="AI18" s="42">
        <v>85792</v>
      </c>
      <c r="AJ18" s="42">
        <v>24273</v>
      </c>
      <c r="AK18" s="42">
        <v>47923</v>
      </c>
      <c r="AL18" s="42">
        <v>72196</v>
      </c>
      <c r="AM18" s="87"/>
      <c r="AN18" s="87"/>
      <c r="AO18" s="87"/>
      <c r="AP18" s="41">
        <v>24273</v>
      </c>
      <c r="AQ18" s="41">
        <v>47923</v>
      </c>
      <c r="AR18" s="42">
        <v>72196</v>
      </c>
      <c r="AS18" s="60">
        <v>75.22546254687451</v>
      </c>
      <c r="AT18" s="60">
        <v>89.533862680990197</v>
      </c>
      <c r="AU18" s="60">
        <v>84.152368519209247</v>
      </c>
      <c r="AV18" s="93"/>
      <c r="AW18" s="93"/>
      <c r="AX18" s="93"/>
      <c r="AY18" s="93"/>
      <c r="AZ18" s="93"/>
      <c r="BA18" s="93"/>
      <c r="BB18" s="86"/>
      <c r="BC18" s="86"/>
      <c r="BD18" s="87"/>
      <c r="BE18" s="86"/>
      <c r="BF18" s="86"/>
      <c r="BG18" s="87"/>
      <c r="BH18" s="91" t="s">
        <v>83</v>
      </c>
      <c r="BI18" s="91" t="s">
        <v>83</v>
      </c>
      <c r="BJ18" s="91" t="s">
        <v>83</v>
      </c>
      <c r="BK18" s="86"/>
      <c r="BL18" s="86"/>
      <c r="BM18" s="87"/>
      <c r="BN18" s="86"/>
      <c r="BO18" s="86"/>
      <c r="BP18" s="87"/>
      <c r="BQ18" s="86"/>
      <c r="BR18" s="86"/>
      <c r="BS18" s="87"/>
      <c r="BT18" s="86"/>
      <c r="BU18" s="86"/>
      <c r="BV18" s="87"/>
      <c r="BW18" s="91" t="s">
        <v>83</v>
      </c>
      <c r="BX18" s="91" t="s">
        <v>83</v>
      </c>
      <c r="BY18" s="91" t="s">
        <v>83</v>
      </c>
      <c r="BZ18" s="87"/>
      <c r="CA18" s="87"/>
      <c r="CB18" s="87"/>
      <c r="CC18" s="87"/>
      <c r="CD18" s="87"/>
      <c r="CE18" s="87"/>
      <c r="CF18" s="87"/>
      <c r="CG18" s="87"/>
      <c r="CH18" s="87"/>
      <c r="CI18" s="86"/>
      <c r="CJ18" s="86"/>
      <c r="CK18" s="87"/>
      <c r="CL18" s="91" t="s">
        <v>83</v>
      </c>
      <c r="CM18" s="91" t="s">
        <v>83</v>
      </c>
      <c r="CN18" s="91" t="s">
        <v>83</v>
      </c>
      <c r="CO18" s="97"/>
      <c r="CP18" s="97"/>
      <c r="CQ18" s="97"/>
      <c r="CR18" s="97"/>
      <c r="CS18" s="97"/>
      <c r="CT18" s="97"/>
      <c r="CU18" s="88"/>
      <c r="CV18" s="88"/>
      <c r="CW18" s="87"/>
      <c r="CX18" s="86"/>
      <c r="CY18" s="86"/>
      <c r="CZ18" s="87"/>
      <c r="DA18" s="91" t="s">
        <v>83</v>
      </c>
      <c r="DB18" s="91" t="s">
        <v>83</v>
      </c>
      <c r="DC18" s="91" t="s">
        <v>83</v>
      </c>
      <c r="DD18" s="86"/>
      <c r="DE18" s="86"/>
      <c r="DF18" s="87"/>
      <c r="DG18" s="86"/>
      <c r="DH18" s="86"/>
      <c r="DI18" s="87"/>
      <c r="DJ18" s="88"/>
      <c r="DK18" s="88"/>
      <c r="DL18" s="88"/>
      <c r="DM18" s="86"/>
      <c r="DN18" s="86"/>
      <c r="DO18" s="87"/>
      <c r="DP18" s="91" t="s">
        <v>83</v>
      </c>
      <c r="DQ18" s="91" t="s">
        <v>83</v>
      </c>
      <c r="DR18" s="91" t="s">
        <v>83</v>
      </c>
      <c r="DS18" s="87"/>
      <c r="DT18" s="87"/>
      <c r="DU18" s="87"/>
      <c r="DV18" s="87"/>
      <c r="DW18" s="87"/>
      <c r="DX18" s="87"/>
      <c r="DY18" s="87"/>
      <c r="DZ18" s="87"/>
      <c r="EA18" s="87"/>
      <c r="EB18" s="86"/>
      <c r="EC18" s="86"/>
      <c r="ED18" s="87"/>
      <c r="EE18" s="91" t="s">
        <v>83</v>
      </c>
      <c r="EF18" s="91" t="s">
        <v>83</v>
      </c>
      <c r="EG18" s="91" t="s">
        <v>83</v>
      </c>
      <c r="EH18" s="43">
        <v>24273</v>
      </c>
      <c r="EI18" s="43">
        <v>47923</v>
      </c>
      <c r="EJ18" s="43">
        <v>72196</v>
      </c>
      <c r="EK18" s="67">
        <v>1665</v>
      </c>
      <c r="EL18" s="67">
        <v>2613</v>
      </c>
      <c r="EM18" s="43">
        <v>4278</v>
      </c>
      <c r="EN18" s="43">
        <v>14985</v>
      </c>
      <c r="EO18" s="43">
        <v>23525</v>
      </c>
      <c r="EP18" s="43">
        <v>38510</v>
      </c>
      <c r="EQ18" s="64">
        <v>6.8594734890619211</v>
      </c>
      <c r="ER18" s="64">
        <v>5.4524967134778706</v>
      </c>
      <c r="ES18" s="64">
        <v>5.9255360407778825</v>
      </c>
      <c r="ET18" s="64">
        <v>61.735261401557288</v>
      </c>
      <c r="EU18" s="64">
        <v>49.089163867036703</v>
      </c>
      <c r="EV18" s="64">
        <v>53.340905313313755</v>
      </c>
      <c r="EW18" s="98"/>
      <c r="EX18" s="98"/>
      <c r="EY18" s="98"/>
      <c r="EZ18" s="98"/>
      <c r="FA18" s="98"/>
      <c r="FB18" s="98"/>
      <c r="FC18" s="98"/>
      <c r="FD18" s="98"/>
      <c r="FE18" s="98"/>
      <c r="FF18" s="99"/>
      <c r="FG18" s="99"/>
      <c r="FH18" s="99"/>
      <c r="FI18" s="99"/>
      <c r="FJ18" s="99"/>
      <c r="FK18" s="99"/>
      <c r="FL18" s="98"/>
      <c r="FM18" s="98"/>
      <c r="FN18" s="98"/>
      <c r="FO18" s="98"/>
      <c r="FP18" s="98"/>
      <c r="FQ18" s="98"/>
      <c r="FR18" s="98"/>
      <c r="FS18" s="98"/>
      <c r="FT18" s="98"/>
      <c r="FU18" s="99"/>
      <c r="FV18" s="100"/>
      <c r="FW18" s="99"/>
      <c r="FX18" s="99"/>
      <c r="FY18" s="99"/>
      <c r="FZ18" s="99"/>
    </row>
    <row r="19" spans="1:182" s="31" customFormat="1" ht="30.75" customHeight="1">
      <c r="A19" s="81">
        <v>10</v>
      </c>
      <c r="B19" s="82" t="s">
        <v>45</v>
      </c>
      <c r="C19" s="41">
        <v>192135</v>
      </c>
      <c r="D19" s="41">
        <v>211597</v>
      </c>
      <c r="E19" s="59">
        <v>403732</v>
      </c>
      <c r="F19" s="41">
        <v>106473</v>
      </c>
      <c r="G19" s="41">
        <v>117982</v>
      </c>
      <c r="H19" s="42">
        <v>224455</v>
      </c>
      <c r="I19" s="41">
        <v>2340</v>
      </c>
      <c r="J19" s="41">
        <v>3164</v>
      </c>
      <c r="K19" s="47">
        <v>5504</v>
      </c>
      <c r="L19" s="42">
        <v>108813</v>
      </c>
      <c r="M19" s="42">
        <v>121146</v>
      </c>
      <c r="N19" s="42">
        <v>229959</v>
      </c>
      <c r="O19" s="60">
        <v>56.633616988055266</v>
      </c>
      <c r="P19" s="60">
        <v>57.253174666937625</v>
      </c>
      <c r="Q19" s="60">
        <v>56.958328792367219</v>
      </c>
      <c r="R19" s="41">
        <v>12722</v>
      </c>
      <c r="S19" s="41">
        <v>10201</v>
      </c>
      <c r="T19" s="42">
        <v>22923</v>
      </c>
      <c r="U19" s="41">
        <v>3096</v>
      </c>
      <c r="V19" s="41">
        <v>2908</v>
      </c>
      <c r="W19" s="42">
        <v>6004</v>
      </c>
      <c r="X19" s="41">
        <v>1957</v>
      </c>
      <c r="Y19" s="41">
        <v>2105</v>
      </c>
      <c r="Z19" s="42">
        <v>4062</v>
      </c>
      <c r="AA19" s="42">
        <v>5053</v>
      </c>
      <c r="AB19" s="42">
        <v>5013</v>
      </c>
      <c r="AC19" s="42">
        <v>10066</v>
      </c>
      <c r="AD19" s="60">
        <v>39.718597704763404</v>
      </c>
      <c r="AE19" s="60">
        <v>49.142240956768944</v>
      </c>
      <c r="AF19" s="60">
        <v>43.912227893382195</v>
      </c>
      <c r="AG19" s="42">
        <v>204857</v>
      </c>
      <c r="AH19" s="42">
        <v>221798</v>
      </c>
      <c r="AI19" s="42">
        <v>426655</v>
      </c>
      <c r="AJ19" s="42">
        <v>109569</v>
      </c>
      <c r="AK19" s="42">
        <v>120890</v>
      </c>
      <c r="AL19" s="42">
        <v>230459</v>
      </c>
      <c r="AM19" s="42">
        <v>4297</v>
      </c>
      <c r="AN19" s="42">
        <v>5269</v>
      </c>
      <c r="AO19" s="42">
        <v>9566</v>
      </c>
      <c r="AP19" s="42">
        <v>113866</v>
      </c>
      <c r="AQ19" s="42">
        <v>126159</v>
      </c>
      <c r="AR19" s="42">
        <v>240025</v>
      </c>
      <c r="AS19" s="60">
        <v>55.583162889234927</v>
      </c>
      <c r="AT19" s="60">
        <v>56.880134176142263</v>
      </c>
      <c r="AU19" s="60">
        <v>56.257397663217354</v>
      </c>
      <c r="AV19" s="41">
        <v>28682</v>
      </c>
      <c r="AW19" s="41">
        <v>30874</v>
      </c>
      <c r="AX19" s="42">
        <v>59556</v>
      </c>
      <c r="AY19" s="41">
        <v>14672</v>
      </c>
      <c r="AZ19" s="41">
        <v>15888</v>
      </c>
      <c r="BA19" s="42">
        <v>30560</v>
      </c>
      <c r="BB19" s="41">
        <v>402</v>
      </c>
      <c r="BC19" s="41">
        <v>496</v>
      </c>
      <c r="BD19" s="42">
        <v>898</v>
      </c>
      <c r="BE19" s="42">
        <v>15074</v>
      </c>
      <c r="BF19" s="42">
        <v>16384</v>
      </c>
      <c r="BG19" s="42">
        <v>31458</v>
      </c>
      <c r="BH19" s="60">
        <v>52.555609790112271</v>
      </c>
      <c r="BI19" s="60">
        <v>53.067305823670409</v>
      </c>
      <c r="BJ19" s="60">
        <v>52.820874471086029</v>
      </c>
      <c r="BK19" s="41">
        <v>2064</v>
      </c>
      <c r="BL19" s="41">
        <v>1704</v>
      </c>
      <c r="BM19" s="42">
        <v>3768</v>
      </c>
      <c r="BN19" s="41">
        <v>527</v>
      </c>
      <c r="BO19" s="41">
        <v>527</v>
      </c>
      <c r="BP19" s="42">
        <v>1054</v>
      </c>
      <c r="BQ19" s="41">
        <v>739</v>
      </c>
      <c r="BR19" s="41">
        <v>837</v>
      </c>
      <c r="BS19" s="42">
        <v>1576</v>
      </c>
      <c r="BT19" s="42">
        <v>1266</v>
      </c>
      <c r="BU19" s="42">
        <v>1364</v>
      </c>
      <c r="BV19" s="42">
        <v>2630</v>
      </c>
      <c r="BW19" s="60">
        <v>61.337209302325576</v>
      </c>
      <c r="BX19" s="60">
        <v>80.046948356807519</v>
      </c>
      <c r="BY19" s="60">
        <v>69.798301486199577</v>
      </c>
      <c r="BZ19" s="42">
        <v>30746</v>
      </c>
      <c r="CA19" s="42">
        <v>32578</v>
      </c>
      <c r="CB19" s="42">
        <v>63324</v>
      </c>
      <c r="CC19" s="42">
        <v>15199</v>
      </c>
      <c r="CD19" s="42">
        <v>16415</v>
      </c>
      <c r="CE19" s="42">
        <v>31614</v>
      </c>
      <c r="CF19" s="42">
        <v>1141</v>
      </c>
      <c r="CG19" s="42">
        <v>1333</v>
      </c>
      <c r="CH19" s="42">
        <v>2474</v>
      </c>
      <c r="CI19" s="42">
        <v>16340</v>
      </c>
      <c r="CJ19" s="42">
        <v>17748</v>
      </c>
      <c r="CK19" s="42">
        <v>34088</v>
      </c>
      <c r="CL19" s="60">
        <v>53.145124569049628</v>
      </c>
      <c r="CM19" s="60">
        <v>54.478482411443309</v>
      </c>
      <c r="CN19" s="60">
        <v>53.831090897605961</v>
      </c>
      <c r="CO19" s="41">
        <v>52574</v>
      </c>
      <c r="CP19" s="41">
        <v>60786</v>
      </c>
      <c r="CQ19" s="42">
        <v>113360</v>
      </c>
      <c r="CR19" s="41">
        <v>27446</v>
      </c>
      <c r="CS19" s="41">
        <v>30197</v>
      </c>
      <c r="CT19" s="42">
        <v>57643</v>
      </c>
      <c r="CU19" s="41">
        <v>625</v>
      </c>
      <c r="CV19" s="41">
        <v>846</v>
      </c>
      <c r="CW19" s="42">
        <v>1471</v>
      </c>
      <c r="CX19" s="42">
        <v>28071</v>
      </c>
      <c r="CY19" s="42">
        <v>31043</v>
      </c>
      <c r="CZ19" s="42">
        <v>59114</v>
      </c>
      <c r="DA19" s="60">
        <v>53.393312283638309</v>
      </c>
      <c r="DB19" s="60">
        <v>51.069325173559697</v>
      </c>
      <c r="DC19" s="60">
        <v>52.147141848976709</v>
      </c>
      <c r="DD19" s="41">
        <v>3137</v>
      </c>
      <c r="DE19" s="41">
        <v>3004</v>
      </c>
      <c r="DF19" s="42">
        <v>6141</v>
      </c>
      <c r="DG19" s="41">
        <v>722</v>
      </c>
      <c r="DH19" s="41">
        <v>707</v>
      </c>
      <c r="DI19" s="42">
        <v>1429</v>
      </c>
      <c r="DJ19" s="41">
        <v>1223</v>
      </c>
      <c r="DK19" s="41">
        <v>1562</v>
      </c>
      <c r="DL19" s="46">
        <v>2785</v>
      </c>
      <c r="DM19" s="42">
        <v>1945</v>
      </c>
      <c r="DN19" s="42">
        <v>2269</v>
      </c>
      <c r="DO19" s="42">
        <v>4214</v>
      </c>
      <c r="DP19" s="60">
        <v>62.001912655403245</v>
      </c>
      <c r="DQ19" s="60">
        <v>75.532623169107865</v>
      </c>
      <c r="DR19" s="60">
        <v>68.620745806871838</v>
      </c>
      <c r="DS19" s="42">
        <v>55711</v>
      </c>
      <c r="DT19" s="42">
        <v>63790</v>
      </c>
      <c r="DU19" s="42">
        <v>119501</v>
      </c>
      <c r="DV19" s="42">
        <v>28168</v>
      </c>
      <c r="DW19" s="42">
        <v>30904</v>
      </c>
      <c r="DX19" s="42">
        <v>59072</v>
      </c>
      <c r="DY19" s="42">
        <v>1848</v>
      </c>
      <c r="DZ19" s="42">
        <v>2408</v>
      </c>
      <c r="EA19" s="42">
        <v>4256</v>
      </c>
      <c r="EB19" s="42">
        <v>30016</v>
      </c>
      <c r="EC19" s="42">
        <v>33312</v>
      </c>
      <c r="ED19" s="42">
        <v>63328</v>
      </c>
      <c r="EE19" s="60">
        <v>53.878049218287231</v>
      </c>
      <c r="EF19" s="60">
        <v>52.221351308982598</v>
      </c>
      <c r="EG19" s="60">
        <v>52.993698797499597</v>
      </c>
      <c r="EH19" s="43">
        <v>113866</v>
      </c>
      <c r="EI19" s="43">
        <v>126159</v>
      </c>
      <c r="EJ19" s="43">
        <v>240025</v>
      </c>
      <c r="EK19" s="67">
        <v>6698</v>
      </c>
      <c r="EL19" s="67">
        <v>6499</v>
      </c>
      <c r="EM19" s="43">
        <v>13197</v>
      </c>
      <c r="EN19" s="43">
        <v>14826</v>
      </c>
      <c r="EO19" s="43">
        <v>16087</v>
      </c>
      <c r="EP19" s="43">
        <v>30913</v>
      </c>
      <c r="EQ19" s="64">
        <v>5.8823529411764701</v>
      </c>
      <c r="ER19" s="64">
        <v>5.1514358864607361</v>
      </c>
      <c r="ES19" s="64">
        <v>5.4981772732007084</v>
      </c>
      <c r="ET19" s="64">
        <v>13.020568036112623</v>
      </c>
      <c r="EU19" s="64">
        <v>12.751369303815029</v>
      </c>
      <c r="EV19" s="64">
        <v>12.879075096344131</v>
      </c>
      <c r="EW19" s="43">
        <v>16340</v>
      </c>
      <c r="EX19" s="43">
        <v>17748</v>
      </c>
      <c r="EY19" s="43">
        <v>34088</v>
      </c>
      <c r="EZ19" s="67">
        <v>759</v>
      </c>
      <c r="FA19" s="67">
        <v>637</v>
      </c>
      <c r="FB19" s="43">
        <v>1396</v>
      </c>
      <c r="FC19" s="43">
        <v>1998</v>
      </c>
      <c r="FD19" s="43">
        <v>2100</v>
      </c>
      <c r="FE19" s="43">
        <v>4098</v>
      </c>
      <c r="FF19" s="64">
        <v>4.6450428396572825</v>
      </c>
      <c r="FG19" s="64">
        <v>3.5891368041469462</v>
      </c>
      <c r="FH19" s="64">
        <v>4.0952827974653836</v>
      </c>
      <c r="FI19" s="64">
        <v>12.22766217870257</v>
      </c>
      <c r="FJ19" s="64">
        <v>11.832319134550373</v>
      </c>
      <c r="FK19" s="64">
        <v>12.021825862473598</v>
      </c>
      <c r="FL19" s="43">
        <v>30016</v>
      </c>
      <c r="FM19" s="43">
        <v>33312</v>
      </c>
      <c r="FN19" s="43">
        <v>63328</v>
      </c>
      <c r="FO19" s="67">
        <v>728</v>
      </c>
      <c r="FP19" s="67">
        <v>690</v>
      </c>
      <c r="FQ19" s="43">
        <v>1418</v>
      </c>
      <c r="FR19" s="43">
        <v>2683</v>
      </c>
      <c r="FS19" s="43">
        <v>2671</v>
      </c>
      <c r="FT19" s="43">
        <v>5354</v>
      </c>
      <c r="FU19" s="64">
        <v>2.4253731343283582</v>
      </c>
      <c r="FV19" s="64">
        <v>2.0713256484149856</v>
      </c>
      <c r="FW19" s="64">
        <v>2.2391359272359779</v>
      </c>
      <c r="FX19" s="64">
        <v>8.9385660980810222</v>
      </c>
      <c r="FY19" s="64">
        <v>8.0181316042267046</v>
      </c>
      <c r="FZ19" s="64">
        <v>8.4543961596766053</v>
      </c>
    </row>
    <row r="20" spans="1:182" s="33" customFormat="1" ht="21" customHeight="1">
      <c r="A20" s="81">
        <v>11</v>
      </c>
      <c r="B20" s="82" t="s">
        <v>46</v>
      </c>
      <c r="C20" s="86"/>
      <c r="D20" s="86"/>
      <c r="E20" s="90"/>
      <c r="F20" s="86"/>
      <c r="G20" s="86"/>
      <c r="H20" s="87"/>
      <c r="I20" s="86"/>
      <c r="J20" s="86"/>
      <c r="K20" s="89"/>
      <c r="L20" s="87"/>
      <c r="M20" s="87"/>
      <c r="N20" s="87"/>
      <c r="O20" s="91"/>
      <c r="P20" s="91"/>
      <c r="Q20" s="91"/>
      <c r="R20" s="41">
        <v>53</v>
      </c>
      <c r="S20" s="41">
        <v>23</v>
      </c>
      <c r="T20" s="42">
        <v>76</v>
      </c>
      <c r="U20" s="41">
        <v>12</v>
      </c>
      <c r="V20" s="41">
        <v>9</v>
      </c>
      <c r="W20" s="42">
        <v>21</v>
      </c>
      <c r="X20" s="86"/>
      <c r="Y20" s="86"/>
      <c r="Z20" s="87"/>
      <c r="AA20" s="42">
        <v>12</v>
      </c>
      <c r="AB20" s="42">
        <v>9</v>
      </c>
      <c r="AC20" s="42">
        <v>21</v>
      </c>
      <c r="AD20" s="60">
        <v>22.641509433962266</v>
      </c>
      <c r="AE20" s="60">
        <v>39.130434782608695</v>
      </c>
      <c r="AF20" s="60">
        <v>27.631578947368425</v>
      </c>
      <c r="AG20" s="42">
        <v>53</v>
      </c>
      <c r="AH20" s="42">
        <v>23</v>
      </c>
      <c r="AI20" s="42">
        <v>76</v>
      </c>
      <c r="AJ20" s="42">
        <v>12</v>
      </c>
      <c r="AK20" s="42">
        <v>9</v>
      </c>
      <c r="AL20" s="42">
        <v>21</v>
      </c>
      <c r="AM20" s="87"/>
      <c r="AN20" s="87"/>
      <c r="AO20" s="87"/>
      <c r="AP20" s="42">
        <v>12</v>
      </c>
      <c r="AQ20" s="42">
        <v>9</v>
      </c>
      <c r="AR20" s="42">
        <v>21</v>
      </c>
      <c r="AS20" s="60">
        <v>22.641509433962266</v>
      </c>
      <c r="AT20" s="60">
        <v>39.130434782608695</v>
      </c>
      <c r="AU20" s="60">
        <v>27.631578947368425</v>
      </c>
      <c r="AV20" s="86"/>
      <c r="AW20" s="86"/>
      <c r="AX20" s="87"/>
      <c r="AY20" s="86"/>
      <c r="AZ20" s="86"/>
      <c r="BA20" s="87"/>
      <c r="BB20" s="86"/>
      <c r="BC20" s="86"/>
      <c r="BD20" s="87"/>
      <c r="BE20" s="87"/>
      <c r="BF20" s="87"/>
      <c r="BG20" s="87"/>
      <c r="BH20" s="91"/>
      <c r="BI20" s="91" t="s">
        <v>83</v>
      </c>
      <c r="BJ20" s="91"/>
      <c r="BK20" s="86"/>
      <c r="BL20" s="86"/>
      <c r="BM20" s="87"/>
      <c r="BN20" s="86"/>
      <c r="BO20" s="86"/>
      <c r="BP20" s="87"/>
      <c r="BQ20" s="86"/>
      <c r="BR20" s="86"/>
      <c r="BS20" s="87"/>
      <c r="BT20" s="87"/>
      <c r="BU20" s="87"/>
      <c r="BV20" s="87"/>
      <c r="BW20" s="91"/>
      <c r="BX20" s="91"/>
      <c r="BY20" s="91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91"/>
      <c r="CM20" s="91"/>
      <c r="CN20" s="91"/>
      <c r="CO20" s="86"/>
      <c r="CP20" s="86"/>
      <c r="CQ20" s="87"/>
      <c r="CR20" s="86"/>
      <c r="CS20" s="86"/>
      <c r="CT20" s="87"/>
      <c r="CU20" s="86"/>
      <c r="CV20" s="86"/>
      <c r="CW20" s="87"/>
      <c r="CX20" s="87"/>
      <c r="CY20" s="87"/>
      <c r="CZ20" s="87"/>
      <c r="DA20" s="91"/>
      <c r="DB20" s="91"/>
      <c r="DC20" s="91"/>
      <c r="DD20" s="86"/>
      <c r="DE20" s="86"/>
      <c r="DF20" s="87"/>
      <c r="DG20" s="86"/>
      <c r="DH20" s="86"/>
      <c r="DI20" s="87"/>
      <c r="DJ20" s="86"/>
      <c r="DK20" s="86"/>
      <c r="DL20" s="88"/>
      <c r="DM20" s="87"/>
      <c r="DN20" s="87"/>
      <c r="DO20" s="87"/>
      <c r="DP20" s="91"/>
      <c r="DQ20" s="91"/>
      <c r="DR20" s="91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91"/>
      <c r="EF20" s="91"/>
      <c r="EG20" s="91"/>
      <c r="EH20" s="43">
        <v>12</v>
      </c>
      <c r="EI20" s="43">
        <v>9</v>
      </c>
      <c r="EJ20" s="43">
        <v>21</v>
      </c>
      <c r="EK20" s="98"/>
      <c r="EL20" s="98"/>
      <c r="EM20" s="98"/>
      <c r="EN20" s="43">
        <v>0</v>
      </c>
      <c r="EO20" s="43">
        <v>1</v>
      </c>
      <c r="EP20" s="43">
        <v>1</v>
      </c>
      <c r="EQ20" s="99"/>
      <c r="ER20" s="99"/>
      <c r="ES20" s="99"/>
      <c r="ET20" s="64">
        <v>0</v>
      </c>
      <c r="EU20" s="64">
        <v>11.111111111111111</v>
      </c>
      <c r="EV20" s="64">
        <v>4.7619047619047619</v>
      </c>
      <c r="EW20" s="98"/>
      <c r="EX20" s="98"/>
      <c r="EY20" s="98"/>
      <c r="EZ20" s="98"/>
      <c r="FA20" s="98"/>
      <c r="FB20" s="98"/>
      <c r="FC20" s="98"/>
      <c r="FD20" s="98"/>
      <c r="FE20" s="98"/>
      <c r="FF20" s="99"/>
      <c r="FG20" s="99"/>
      <c r="FH20" s="99"/>
      <c r="FI20" s="99"/>
      <c r="FJ20" s="99"/>
      <c r="FK20" s="99"/>
      <c r="FL20" s="98"/>
      <c r="FM20" s="98"/>
      <c r="FN20" s="98"/>
      <c r="FO20" s="98"/>
      <c r="FP20" s="98"/>
      <c r="FQ20" s="98"/>
      <c r="FR20" s="98"/>
      <c r="FS20" s="98"/>
      <c r="FT20" s="98"/>
      <c r="FU20" s="99"/>
      <c r="FV20" s="99"/>
      <c r="FW20" s="99"/>
      <c r="FX20" s="99"/>
      <c r="FY20" s="99"/>
      <c r="FZ20" s="99"/>
    </row>
    <row r="21" spans="1:182" s="32" customFormat="1" ht="28.5">
      <c r="A21" s="81">
        <v>12</v>
      </c>
      <c r="B21" s="82" t="s">
        <v>47</v>
      </c>
      <c r="C21" s="41">
        <v>299</v>
      </c>
      <c r="D21" s="41">
        <v>247</v>
      </c>
      <c r="E21" s="59">
        <v>546</v>
      </c>
      <c r="F21" s="41">
        <v>294</v>
      </c>
      <c r="G21" s="41">
        <v>243</v>
      </c>
      <c r="H21" s="42">
        <v>537</v>
      </c>
      <c r="I21" s="86"/>
      <c r="J21" s="86"/>
      <c r="K21" s="89"/>
      <c r="L21" s="41">
        <v>294</v>
      </c>
      <c r="M21" s="41">
        <v>243</v>
      </c>
      <c r="N21" s="41">
        <v>537</v>
      </c>
      <c r="O21" s="60">
        <v>98.327759197324411</v>
      </c>
      <c r="P21" s="60">
        <v>98.380566801619423</v>
      </c>
      <c r="Q21" s="60">
        <v>98.35164835164835</v>
      </c>
      <c r="R21" s="41">
        <v>17</v>
      </c>
      <c r="S21" s="41">
        <v>9</v>
      </c>
      <c r="T21" s="42">
        <v>26</v>
      </c>
      <c r="U21" s="41">
        <v>17</v>
      </c>
      <c r="V21" s="41">
        <v>9</v>
      </c>
      <c r="W21" s="42">
        <v>26</v>
      </c>
      <c r="X21" s="46">
        <v>0</v>
      </c>
      <c r="Y21" s="41">
        <v>0</v>
      </c>
      <c r="Z21" s="42">
        <v>0</v>
      </c>
      <c r="AA21" s="41">
        <v>17</v>
      </c>
      <c r="AB21" s="41">
        <v>9</v>
      </c>
      <c r="AC21" s="42">
        <v>26</v>
      </c>
      <c r="AD21" s="60">
        <v>100</v>
      </c>
      <c r="AE21" s="60">
        <v>100</v>
      </c>
      <c r="AF21" s="60">
        <v>100</v>
      </c>
      <c r="AG21" s="42">
        <v>316</v>
      </c>
      <c r="AH21" s="42">
        <v>256</v>
      </c>
      <c r="AI21" s="42">
        <v>572</v>
      </c>
      <c r="AJ21" s="42">
        <v>311</v>
      </c>
      <c r="AK21" s="42">
        <v>252</v>
      </c>
      <c r="AL21" s="42">
        <v>563</v>
      </c>
      <c r="AM21" s="87"/>
      <c r="AN21" s="87"/>
      <c r="AO21" s="87"/>
      <c r="AP21" s="41">
        <v>311</v>
      </c>
      <c r="AQ21" s="41">
        <v>252</v>
      </c>
      <c r="AR21" s="42">
        <v>563</v>
      </c>
      <c r="AS21" s="60">
        <v>98.417721518987349</v>
      </c>
      <c r="AT21" s="60">
        <v>98.4375</v>
      </c>
      <c r="AU21" s="60">
        <v>98.426573426573427</v>
      </c>
      <c r="AV21" s="48">
        <v>10</v>
      </c>
      <c r="AW21" s="48">
        <v>13</v>
      </c>
      <c r="AX21" s="42">
        <v>23</v>
      </c>
      <c r="AY21" s="48">
        <v>10</v>
      </c>
      <c r="AZ21" s="48">
        <v>13</v>
      </c>
      <c r="BA21" s="42">
        <v>23</v>
      </c>
      <c r="BB21" s="46">
        <v>0</v>
      </c>
      <c r="BC21" s="46">
        <v>0</v>
      </c>
      <c r="BD21" s="42">
        <v>0</v>
      </c>
      <c r="BE21" s="41">
        <v>10</v>
      </c>
      <c r="BF21" s="41">
        <v>13</v>
      </c>
      <c r="BG21" s="42">
        <v>23</v>
      </c>
      <c r="BH21" s="60">
        <v>100</v>
      </c>
      <c r="BI21" s="60">
        <v>100</v>
      </c>
      <c r="BJ21" s="60">
        <v>100</v>
      </c>
      <c r="BK21" s="41">
        <v>0</v>
      </c>
      <c r="BL21" s="41">
        <v>1</v>
      </c>
      <c r="BM21" s="42">
        <v>1</v>
      </c>
      <c r="BN21" s="41">
        <v>0</v>
      </c>
      <c r="BO21" s="41">
        <v>1</v>
      </c>
      <c r="BP21" s="42">
        <v>1</v>
      </c>
      <c r="BQ21" s="86"/>
      <c r="BR21" s="86"/>
      <c r="BS21" s="87"/>
      <c r="BT21" s="41">
        <v>0</v>
      </c>
      <c r="BU21" s="41">
        <v>1</v>
      </c>
      <c r="BV21" s="42">
        <v>1</v>
      </c>
      <c r="BW21" s="103">
        <v>0</v>
      </c>
      <c r="BX21" s="60">
        <v>100</v>
      </c>
      <c r="BY21" s="60">
        <v>100</v>
      </c>
      <c r="BZ21" s="42">
        <v>10</v>
      </c>
      <c r="CA21" s="42">
        <v>14</v>
      </c>
      <c r="CB21" s="42">
        <v>24</v>
      </c>
      <c r="CC21" s="42">
        <v>10</v>
      </c>
      <c r="CD21" s="42">
        <v>14</v>
      </c>
      <c r="CE21" s="42">
        <v>24</v>
      </c>
      <c r="CF21" s="42">
        <v>0</v>
      </c>
      <c r="CG21" s="42">
        <v>0</v>
      </c>
      <c r="CH21" s="42">
        <v>0</v>
      </c>
      <c r="CI21" s="41">
        <v>10</v>
      </c>
      <c r="CJ21" s="41">
        <v>14</v>
      </c>
      <c r="CK21" s="42">
        <v>24</v>
      </c>
      <c r="CL21" s="60">
        <v>100</v>
      </c>
      <c r="CM21" s="60">
        <v>100</v>
      </c>
      <c r="CN21" s="60">
        <v>100</v>
      </c>
      <c r="CO21" s="41">
        <v>169</v>
      </c>
      <c r="CP21" s="41">
        <v>141</v>
      </c>
      <c r="CQ21" s="42">
        <v>310</v>
      </c>
      <c r="CR21" s="41">
        <v>166</v>
      </c>
      <c r="CS21" s="41">
        <v>140</v>
      </c>
      <c r="CT21" s="42">
        <v>306</v>
      </c>
      <c r="CU21" s="86"/>
      <c r="CV21" s="86"/>
      <c r="CW21" s="87"/>
      <c r="CX21" s="41">
        <v>166</v>
      </c>
      <c r="CY21" s="41">
        <v>140</v>
      </c>
      <c r="CZ21" s="42">
        <v>306</v>
      </c>
      <c r="DA21" s="60">
        <v>98.224852071005913</v>
      </c>
      <c r="DB21" s="60">
        <v>99.290780141843967</v>
      </c>
      <c r="DC21" s="60">
        <v>98.709677419354833</v>
      </c>
      <c r="DD21" s="41">
        <v>4</v>
      </c>
      <c r="DE21" s="41">
        <v>9</v>
      </c>
      <c r="DF21" s="42">
        <v>13</v>
      </c>
      <c r="DG21" s="41">
        <v>4</v>
      </c>
      <c r="DH21" s="41">
        <v>9</v>
      </c>
      <c r="DI21" s="42">
        <v>13</v>
      </c>
      <c r="DJ21" s="41">
        <v>0</v>
      </c>
      <c r="DK21" s="41">
        <v>0</v>
      </c>
      <c r="DL21" s="46">
        <v>0</v>
      </c>
      <c r="DM21" s="41">
        <v>4</v>
      </c>
      <c r="DN21" s="41">
        <v>9</v>
      </c>
      <c r="DO21" s="42">
        <v>13</v>
      </c>
      <c r="DP21" s="60">
        <v>100</v>
      </c>
      <c r="DQ21" s="60">
        <v>100</v>
      </c>
      <c r="DR21" s="60">
        <v>100</v>
      </c>
      <c r="DS21" s="42">
        <v>173</v>
      </c>
      <c r="DT21" s="42">
        <v>150</v>
      </c>
      <c r="DU21" s="42">
        <v>323</v>
      </c>
      <c r="DV21" s="42">
        <v>170</v>
      </c>
      <c r="DW21" s="42">
        <v>149</v>
      </c>
      <c r="DX21" s="42">
        <v>319</v>
      </c>
      <c r="DY21" s="75">
        <v>0</v>
      </c>
      <c r="DZ21" s="75">
        <v>0</v>
      </c>
      <c r="EA21" s="75">
        <v>0</v>
      </c>
      <c r="EB21" s="41">
        <v>170</v>
      </c>
      <c r="EC21" s="41">
        <v>149</v>
      </c>
      <c r="ED21" s="42">
        <v>319</v>
      </c>
      <c r="EE21" s="60">
        <v>98.265895953757223</v>
      </c>
      <c r="EF21" s="60">
        <v>99.333333333333329</v>
      </c>
      <c r="EG21" s="60">
        <v>98.761609907120743</v>
      </c>
      <c r="EH21" s="43">
        <v>311</v>
      </c>
      <c r="EI21" s="43">
        <v>252</v>
      </c>
      <c r="EJ21" s="43">
        <v>563</v>
      </c>
      <c r="EK21" s="98"/>
      <c r="EL21" s="98"/>
      <c r="EM21" s="98"/>
      <c r="EN21" s="98"/>
      <c r="EO21" s="98"/>
      <c r="EP21" s="98"/>
      <c r="EQ21" s="99"/>
      <c r="ER21" s="99"/>
      <c r="ES21" s="99"/>
      <c r="ET21" s="99"/>
      <c r="EU21" s="99"/>
      <c r="EV21" s="99"/>
      <c r="EW21" s="43">
        <v>10</v>
      </c>
      <c r="EX21" s="43">
        <v>14</v>
      </c>
      <c r="EY21" s="43">
        <v>24</v>
      </c>
      <c r="EZ21" s="98"/>
      <c r="FA21" s="98"/>
      <c r="FB21" s="98"/>
      <c r="FC21" s="98"/>
      <c r="FD21" s="98"/>
      <c r="FE21" s="98"/>
      <c r="FF21" s="99"/>
      <c r="FG21" s="99"/>
      <c r="FH21" s="99"/>
      <c r="FI21" s="99"/>
      <c r="FJ21" s="99"/>
      <c r="FK21" s="99"/>
      <c r="FL21" s="43">
        <v>170</v>
      </c>
      <c r="FM21" s="43">
        <v>149</v>
      </c>
      <c r="FN21" s="43">
        <v>319</v>
      </c>
      <c r="FO21" s="98"/>
      <c r="FP21" s="98"/>
      <c r="FQ21" s="98"/>
      <c r="FR21" s="98"/>
      <c r="FS21" s="98"/>
      <c r="FT21" s="98"/>
      <c r="FU21" s="99"/>
      <c r="FV21" s="99"/>
      <c r="FW21" s="99"/>
      <c r="FX21" s="99"/>
      <c r="FY21" s="99"/>
      <c r="FZ21" s="99"/>
    </row>
    <row r="22" spans="1:182" s="33" customFormat="1" ht="28.5">
      <c r="A22" s="81">
        <v>13</v>
      </c>
      <c r="B22" s="82" t="s">
        <v>48</v>
      </c>
      <c r="C22" s="49">
        <v>9850</v>
      </c>
      <c r="D22" s="49">
        <v>9714</v>
      </c>
      <c r="E22" s="61">
        <v>19564</v>
      </c>
      <c r="F22" s="49">
        <v>8334</v>
      </c>
      <c r="G22" s="49">
        <v>8373</v>
      </c>
      <c r="H22" s="52">
        <v>16707</v>
      </c>
      <c r="I22" s="49">
        <v>604</v>
      </c>
      <c r="J22" s="49">
        <v>621</v>
      </c>
      <c r="K22" s="50">
        <v>1225</v>
      </c>
      <c r="L22" s="49">
        <v>8938</v>
      </c>
      <c r="M22" s="49">
        <v>8994</v>
      </c>
      <c r="N22" s="49">
        <v>17932</v>
      </c>
      <c r="O22" s="62">
        <v>90.741116751269033</v>
      </c>
      <c r="P22" s="62">
        <v>92.588017294626312</v>
      </c>
      <c r="Q22" s="62">
        <v>91.658147618074011</v>
      </c>
      <c r="R22" s="49">
        <v>892</v>
      </c>
      <c r="S22" s="49">
        <v>730</v>
      </c>
      <c r="T22" s="52">
        <v>1622</v>
      </c>
      <c r="U22" s="49">
        <v>265</v>
      </c>
      <c r="V22" s="49">
        <v>230</v>
      </c>
      <c r="W22" s="52">
        <v>495</v>
      </c>
      <c r="X22" s="96">
        <v>0</v>
      </c>
      <c r="Y22" s="129"/>
      <c r="Z22" s="95">
        <v>0</v>
      </c>
      <c r="AA22" s="49">
        <v>265</v>
      </c>
      <c r="AB22" s="49">
        <v>230</v>
      </c>
      <c r="AC22" s="52">
        <v>495</v>
      </c>
      <c r="AD22" s="62">
        <v>29.708520179372201</v>
      </c>
      <c r="AE22" s="62">
        <v>31.506849315068493</v>
      </c>
      <c r="AF22" s="62">
        <v>30.517879161528978</v>
      </c>
      <c r="AG22" s="52">
        <v>10742</v>
      </c>
      <c r="AH22" s="52">
        <v>10444</v>
      </c>
      <c r="AI22" s="52">
        <v>21186</v>
      </c>
      <c r="AJ22" s="52">
        <v>8599</v>
      </c>
      <c r="AK22" s="52">
        <v>8603</v>
      </c>
      <c r="AL22" s="52">
        <v>17202</v>
      </c>
      <c r="AM22" s="52">
        <v>604</v>
      </c>
      <c r="AN22" s="52">
        <v>621</v>
      </c>
      <c r="AO22" s="52">
        <v>1225</v>
      </c>
      <c r="AP22" s="49">
        <v>9203</v>
      </c>
      <c r="AQ22" s="49">
        <v>9224</v>
      </c>
      <c r="AR22" s="52">
        <v>18427</v>
      </c>
      <c r="AS22" s="62">
        <v>85.673059020666543</v>
      </c>
      <c r="AT22" s="62">
        <v>88.31865185752585</v>
      </c>
      <c r="AU22" s="62">
        <v>86.977249126781842</v>
      </c>
      <c r="AV22" s="50">
        <v>142</v>
      </c>
      <c r="AW22" s="50">
        <v>131</v>
      </c>
      <c r="AX22" s="52">
        <v>273</v>
      </c>
      <c r="AY22" s="52">
        <v>118</v>
      </c>
      <c r="AZ22" s="52">
        <v>101</v>
      </c>
      <c r="BA22" s="52">
        <v>219</v>
      </c>
      <c r="BB22" s="51">
        <v>8</v>
      </c>
      <c r="BC22" s="51">
        <v>14</v>
      </c>
      <c r="BD22" s="52">
        <v>22</v>
      </c>
      <c r="BE22" s="49">
        <v>126</v>
      </c>
      <c r="BF22" s="49">
        <v>115</v>
      </c>
      <c r="BG22" s="52">
        <v>241</v>
      </c>
      <c r="BH22" s="62">
        <v>88.732394366197184</v>
      </c>
      <c r="BI22" s="62">
        <v>87.786259541984734</v>
      </c>
      <c r="BJ22" s="62">
        <v>88.278388278388277</v>
      </c>
      <c r="BK22" s="49">
        <v>15</v>
      </c>
      <c r="BL22" s="49">
        <v>18</v>
      </c>
      <c r="BM22" s="52">
        <v>33</v>
      </c>
      <c r="BN22" s="49">
        <v>3</v>
      </c>
      <c r="BO22" s="49">
        <v>6</v>
      </c>
      <c r="BP22" s="52">
        <v>9</v>
      </c>
      <c r="BQ22" s="94"/>
      <c r="BR22" s="94"/>
      <c r="BS22" s="95">
        <v>0</v>
      </c>
      <c r="BT22" s="49">
        <v>3</v>
      </c>
      <c r="BU22" s="49">
        <v>6</v>
      </c>
      <c r="BV22" s="52">
        <v>9</v>
      </c>
      <c r="BW22" s="62">
        <v>20</v>
      </c>
      <c r="BX22" s="62">
        <v>33.333333333333329</v>
      </c>
      <c r="BY22" s="62">
        <v>27.27272727272727</v>
      </c>
      <c r="BZ22" s="52">
        <v>157</v>
      </c>
      <c r="CA22" s="52">
        <v>149</v>
      </c>
      <c r="CB22" s="52">
        <v>306</v>
      </c>
      <c r="CC22" s="52">
        <v>121</v>
      </c>
      <c r="CD22" s="52">
        <v>107</v>
      </c>
      <c r="CE22" s="52">
        <v>228</v>
      </c>
      <c r="CF22" s="52">
        <v>8</v>
      </c>
      <c r="CG22" s="52">
        <v>14</v>
      </c>
      <c r="CH22" s="52">
        <v>22</v>
      </c>
      <c r="CI22" s="49">
        <v>129</v>
      </c>
      <c r="CJ22" s="49">
        <v>121</v>
      </c>
      <c r="CK22" s="52">
        <v>250</v>
      </c>
      <c r="CL22" s="62">
        <v>82.165605095541409</v>
      </c>
      <c r="CM22" s="62">
        <v>81.208053691275168</v>
      </c>
      <c r="CN22" s="62">
        <v>81.699346405228752</v>
      </c>
      <c r="CO22" s="49">
        <v>1051</v>
      </c>
      <c r="CP22" s="49">
        <v>1084</v>
      </c>
      <c r="CQ22" s="52">
        <v>2135</v>
      </c>
      <c r="CR22" s="49">
        <v>219</v>
      </c>
      <c r="CS22" s="49">
        <v>862</v>
      </c>
      <c r="CT22" s="52">
        <v>1081</v>
      </c>
      <c r="CU22" s="49">
        <v>71</v>
      </c>
      <c r="CV22" s="49">
        <v>75</v>
      </c>
      <c r="CW22" s="52">
        <v>146</v>
      </c>
      <c r="CX22" s="49">
        <v>290</v>
      </c>
      <c r="CY22" s="49">
        <v>937</v>
      </c>
      <c r="CZ22" s="52">
        <v>1227</v>
      </c>
      <c r="DA22" s="62">
        <v>27.592768791627019</v>
      </c>
      <c r="DB22" s="62">
        <v>86.439114391143917</v>
      </c>
      <c r="DC22" s="62">
        <v>57.470725995316165</v>
      </c>
      <c r="DD22" s="127">
        <v>88</v>
      </c>
      <c r="DE22" s="127">
        <v>91</v>
      </c>
      <c r="DF22" s="128">
        <v>179</v>
      </c>
      <c r="DG22" s="127">
        <v>25</v>
      </c>
      <c r="DH22" s="127">
        <v>28</v>
      </c>
      <c r="DI22" s="128">
        <v>53</v>
      </c>
      <c r="DJ22" s="94"/>
      <c r="DK22" s="94"/>
      <c r="DL22" s="96">
        <v>0</v>
      </c>
      <c r="DM22" s="127">
        <v>25</v>
      </c>
      <c r="DN22" s="127">
        <v>28</v>
      </c>
      <c r="DO22" s="128">
        <v>53</v>
      </c>
      <c r="DP22" s="60">
        <v>28.40909090909091</v>
      </c>
      <c r="DQ22" s="60">
        <v>30.76923076923077</v>
      </c>
      <c r="DR22" s="60">
        <v>29.608938547486037</v>
      </c>
      <c r="DS22" s="52">
        <v>1139</v>
      </c>
      <c r="DT22" s="52">
        <v>1175</v>
      </c>
      <c r="DU22" s="52">
        <v>2314</v>
      </c>
      <c r="DV22" s="52">
        <v>244</v>
      </c>
      <c r="DW22" s="52">
        <v>890</v>
      </c>
      <c r="DX22" s="52">
        <v>1134</v>
      </c>
      <c r="DY22" s="52">
        <v>71</v>
      </c>
      <c r="DZ22" s="52">
        <v>75</v>
      </c>
      <c r="EA22" s="52">
        <v>146</v>
      </c>
      <c r="EB22" s="49">
        <v>315</v>
      </c>
      <c r="EC22" s="49">
        <v>965</v>
      </c>
      <c r="ED22" s="52">
        <v>1280</v>
      </c>
      <c r="EE22" s="62">
        <v>27.655838454784899</v>
      </c>
      <c r="EF22" s="62">
        <v>82.127659574468083</v>
      </c>
      <c r="EG22" s="62">
        <v>55.315471045808131</v>
      </c>
      <c r="EH22" s="53">
        <v>9203</v>
      </c>
      <c r="EI22" s="53">
        <v>9224</v>
      </c>
      <c r="EJ22" s="53">
        <v>18427</v>
      </c>
      <c r="EK22" s="68">
        <v>1491</v>
      </c>
      <c r="EL22" s="68">
        <v>2189</v>
      </c>
      <c r="EM22" s="53">
        <v>3680</v>
      </c>
      <c r="EN22" s="53">
        <v>2782</v>
      </c>
      <c r="EO22" s="53">
        <v>3438</v>
      </c>
      <c r="EP22" s="53">
        <v>6220</v>
      </c>
      <c r="EQ22" s="64">
        <v>16.201238726502229</v>
      </c>
      <c r="ER22" s="64">
        <v>23.731569817866436</v>
      </c>
      <c r="ES22" s="64">
        <v>19.970695175557605</v>
      </c>
      <c r="ET22" s="65">
        <v>30.229273063131586</v>
      </c>
      <c r="EU22" s="65">
        <v>37.27233304423244</v>
      </c>
      <c r="EV22" s="65">
        <v>33.754816302165302</v>
      </c>
      <c r="EW22" s="53">
        <v>129</v>
      </c>
      <c r="EX22" s="53">
        <v>121</v>
      </c>
      <c r="EY22" s="53">
        <v>250</v>
      </c>
      <c r="EZ22" s="68">
        <v>9</v>
      </c>
      <c r="FA22" s="68">
        <v>12</v>
      </c>
      <c r="FB22" s="53">
        <v>21</v>
      </c>
      <c r="FC22" s="53">
        <v>36</v>
      </c>
      <c r="FD22" s="53">
        <v>36</v>
      </c>
      <c r="FE22" s="53">
        <v>72</v>
      </c>
      <c r="FF22" s="65">
        <v>6.9767441860465116</v>
      </c>
      <c r="FG22" s="65">
        <v>9.9173553719008272</v>
      </c>
      <c r="FH22" s="65">
        <v>8.4</v>
      </c>
      <c r="FI22" s="65">
        <v>27.906976744186046</v>
      </c>
      <c r="FJ22" s="65">
        <v>29.75206611570248</v>
      </c>
      <c r="FK22" s="65">
        <v>28.8</v>
      </c>
      <c r="FL22" s="43">
        <v>315</v>
      </c>
      <c r="FM22" s="53">
        <v>965</v>
      </c>
      <c r="FN22" s="53">
        <v>1280</v>
      </c>
      <c r="FO22" s="68">
        <v>82</v>
      </c>
      <c r="FP22" s="68">
        <v>110</v>
      </c>
      <c r="FQ22" s="53">
        <v>192</v>
      </c>
      <c r="FR22" s="53">
        <v>233</v>
      </c>
      <c r="FS22" s="53">
        <v>330</v>
      </c>
      <c r="FT22" s="53">
        <v>563</v>
      </c>
      <c r="FU22" s="65">
        <v>26.031746031746032</v>
      </c>
      <c r="FV22" s="65">
        <v>11.398963730569948</v>
      </c>
      <c r="FW22" s="65">
        <v>15</v>
      </c>
      <c r="FX22" s="64">
        <v>73.968253968253975</v>
      </c>
      <c r="FY22" s="64">
        <v>34.196891191709845</v>
      </c>
      <c r="FZ22" s="64">
        <v>43.984375</v>
      </c>
    </row>
    <row r="23" spans="1:182" s="32" customFormat="1" ht="28.5">
      <c r="A23" s="81">
        <v>14</v>
      </c>
      <c r="B23" s="82" t="s">
        <v>49</v>
      </c>
      <c r="C23" s="41">
        <v>481330</v>
      </c>
      <c r="D23" s="41">
        <v>334728</v>
      </c>
      <c r="E23" s="59">
        <v>816058</v>
      </c>
      <c r="F23" s="41">
        <v>281261</v>
      </c>
      <c r="G23" s="41">
        <v>220337</v>
      </c>
      <c r="H23" s="42">
        <v>501598</v>
      </c>
      <c r="I23" s="41">
        <v>1630</v>
      </c>
      <c r="J23" s="41">
        <v>1288</v>
      </c>
      <c r="K23" s="47">
        <v>2918</v>
      </c>
      <c r="L23" s="41">
        <v>282891</v>
      </c>
      <c r="M23" s="41">
        <v>221625</v>
      </c>
      <c r="N23" s="41">
        <v>504516</v>
      </c>
      <c r="O23" s="60">
        <v>58.772775434732928</v>
      </c>
      <c r="P23" s="60">
        <v>66.210475371047536</v>
      </c>
      <c r="Q23" s="60">
        <v>61.823546855738201</v>
      </c>
      <c r="R23" s="41">
        <v>26697</v>
      </c>
      <c r="S23" s="41">
        <v>10594</v>
      </c>
      <c r="T23" s="42">
        <v>37291</v>
      </c>
      <c r="U23" s="41">
        <v>2674</v>
      </c>
      <c r="V23" s="41">
        <v>1755</v>
      </c>
      <c r="W23" s="42">
        <v>4429</v>
      </c>
      <c r="X23" s="46">
        <v>98</v>
      </c>
      <c r="Y23" s="46">
        <v>92</v>
      </c>
      <c r="Z23" s="42">
        <v>190</v>
      </c>
      <c r="AA23" s="41">
        <v>2772</v>
      </c>
      <c r="AB23" s="41">
        <v>1847</v>
      </c>
      <c r="AC23" s="42">
        <v>4619</v>
      </c>
      <c r="AD23" s="60">
        <v>10.383189122373301</v>
      </c>
      <c r="AE23" s="60">
        <v>17.434396828393432</v>
      </c>
      <c r="AF23" s="60">
        <v>12.386366683650211</v>
      </c>
      <c r="AG23" s="42">
        <v>508027</v>
      </c>
      <c r="AH23" s="42">
        <v>345322</v>
      </c>
      <c r="AI23" s="42">
        <v>853349</v>
      </c>
      <c r="AJ23" s="42">
        <v>283935</v>
      </c>
      <c r="AK23" s="42">
        <v>222092</v>
      </c>
      <c r="AL23" s="42">
        <v>506027</v>
      </c>
      <c r="AM23" s="42">
        <v>1728</v>
      </c>
      <c r="AN23" s="42">
        <v>1380</v>
      </c>
      <c r="AO23" s="42">
        <v>3108</v>
      </c>
      <c r="AP23" s="41">
        <v>285663</v>
      </c>
      <c r="AQ23" s="41">
        <v>223472</v>
      </c>
      <c r="AR23" s="42">
        <v>509135</v>
      </c>
      <c r="AS23" s="60">
        <v>56.229885419475735</v>
      </c>
      <c r="AT23" s="60">
        <v>64.714092933551868</v>
      </c>
      <c r="AU23" s="60">
        <v>59.66316243412718</v>
      </c>
      <c r="AV23" s="41">
        <v>37245</v>
      </c>
      <c r="AW23" s="41">
        <v>27830</v>
      </c>
      <c r="AX23" s="42">
        <v>65075</v>
      </c>
      <c r="AY23" s="41">
        <v>20801</v>
      </c>
      <c r="AZ23" s="41">
        <v>17475</v>
      </c>
      <c r="BA23" s="42">
        <v>38276</v>
      </c>
      <c r="BB23" s="46">
        <v>150</v>
      </c>
      <c r="BC23" s="46">
        <v>129</v>
      </c>
      <c r="BD23" s="42">
        <v>279</v>
      </c>
      <c r="BE23" s="41">
        <v>20951</v>
      </c>
      <c r="BF23" s="41">
        <v>17604</v>
      </c>
      <c r="BG23" s="42">
        <v>38555</v>
      </c>
      <c r="BH23" s="60">
        <v>56.251845885353738</v>
      </c>
      <c r="BI23" s="60">
        <v>63.255479698167449</v>
      </c>
      <c r="BJ23" s="60">
        <v>59.247022666154436</v>
      </c>
      <c r="BK23" s="41">
        <v>3277</v>
      </c>
      <c r="BL23" s="41">
        <v>1584</v>
      </c>
      <c r="BM23" s="42">
        <v>4861</v>
      </c>
      <c r="BN23" s="41">
        <v>223</v>
      </c>
      <c r="BO23" s="41">
        <v>194</v>
      </c>
      <c r="BP23" s="42">
        <v>417</v>
      </c>
      <c r="BQ23" s="41">
        <v>12</v>
      </c>
      <c r="BR23" s="41">
        <v>21</v>
      </c>
      <c r="BS23" s="42">
        <v>33</v>
      </c>
      <c r="BT23" s="41">
        <v>235</v>
      </c>
      <c r="BU23" s="41">
        <v>215</v>
      </c>
      <c r="BV23" s="42">
        <v>450</v>
      </c>
      <c r="BW23" s="60">
        <v>7.1711931644797069</v>
      </c>
      <c r="BX23" s="60">
        <v>13.573232323232324</v>
      </c>
      <c r="BY23" s="60">
        <v>9.2573544538160863</v>
      </c>
      <c r="BZ23" s="42">
        <v>40522</v>
      </c>
      <c r="CA23" s="42">
        <v>29414</v>
      </c>
      <c r="CB23" s="42">
        <v>69936</v>
      </c>
      <c r="CC23" s="42">
        <v>21024</v>
      </c>
      <c r="CD23" s="42">
        <v>17669</v>
      </c>
      <c r="CE23" s="42">
        <v>38693</v>
      </c>
      <c r="CF23" s="42">
        <v>162</v>
      </c>
      <c r="CG23" s="42">
        <v>150</v>
      </c>
      <c r="CH23" s="42">
        <v>312</v>
      </c>
      <c r="CI23" s="41">
        <v>21186</v>
      </c>
      <c r="CJ23" s="41">
        <v>17819</v>
      </c>
      <c r="CK23" s="42">
        <v>39005</v>
      </c>
      <c r="CL23" s="60">
        <v>52.282710626326448</v>
      </c>
      <c r="CM23" s="60">
        <v>60.579995920310061</v>
      </c>
      <c r="CN23" s="60">
        <v>55.772420498741702</v>
      </c>
      <c r="CO23" s="41">
        <v>62139</v>
      </c>
      <c r="CP23" s="41">
        <v>56831</v>
      </c>
      <c r="CQ23" s="42">
        <v>118970</v>
      </c>
      <c r="CR23" s="41">
        <v>22759</v>
      </c>
      <c r="CS23" s="41">
        <v>24428</v>
      </c>
      <c r="CT23" s="42">
        <v>47187</v>
      </c>
      <c r="CU23" s="41">
        <v>243</v>
      </c>
      <c r="CV23" s="41">
        <v>256</v>
      </c>
      <c r="CW23" s="42">
        <v>499</v>
      </c>
      <c r="CX23" s="41">
        <v>23002</v>
      </c>
      <c r="CY23" s="41">
        <v>24684</v>
      </c>
      <c r="CZ23" s="42">
        <v>47686</v>
      </c>
      <c r="DA23" s="60">
        <v>37.017010251210998</v>
      </c>
      <c r="DB23" s="60">
        <v>43.434041280287168</v>
      </c>
      <c r="DC23" s="60">
        <v>40.082373707657396</v>
      </c>
      <c r="DD23" s="41">
        <v>1892</v>
      </c>
      <c r="DE23" s="41">
        <v>648</v>
      </c>
      <c r="DF23" s="42">
        <v>2540</v>
      </c>
      <c r="DG23" s="41">
        <v>98</v>
      </c>
      <c r="DH23" s="41">
        <v>49</v>
      </c>
      <c r="DI23" s="42">
        <v>147</v>
      </c>
      <c r="DJ23" s="41">
        <v>4</v>
      </c>
      <c r="DK23" s="41">
        <v>5</v>
      </c>
      <c r="DL23" s="46">
        <v>9</v>
      </c>
      <c r="DM23" s="41">
        <v>102</v>
      </c>
      <c r="DN23" s="41">
        <v>54</v>
      </c>
      <c r="DO23" s="42">
        <v>156</v>
      </c>
      <c r="DP23" s="60">
        <v>5.3911205073995774</v>
      </c>
      <c r="DQ23" s="60">
        <v>8.3333333333333321</v>
      </c>
      <c r="DR23" s="60">
        <v>6.1417322834645667</v>
      </c>
      <c r="DS23" s="42">
        <v>64031</v>
      </c>
      <c r="DT23" s="42">
        <v>57479</v>
      </c>
      <c r="DU23" s="42">
        <v>121510</v>
      </c>
      <c r="DV23" s="42">
        <v>22857</v>
      </c>
      <c r="DW23" s="42">
        <v>24477</v>
      </c>
      <c r="DX23" s="42">
        <v>47334</v>
      </c>
      <c r="DY23" s="42">
        <v>247</v>
      </c>
      <c r="DZ23" s="42">
        <v>261</v>
      </c>
      <c r="EA23" s="42">
        <v>508</v>
      </c>
      <c r="EB23" s="41">
        <v>23104</v>
      </c>
      <c r="EC23" s="41">
        <v>24738</v>
      </c>
      <c r="ED23" s="42">
        <v>47842</v>
      </c>
      <c r="EE23" s="60">
        <v>36.082522528150427</v>
      </c>
      <c r="EF23" s="60">
        <v>43.03832704118026</v>
      </c>
      <c r="EG23" s="60">
        <v>39.372891120072424</v>
      </c>
      <c r="EH23" s="43">
        <v>285663</v>
      </c>
      <c r="EI23" s="43">
        <v>223472</v>
      </c>
      <c r="EJ23" s="43">
        <v>509135</v>
      </c>
      <c r="EK23" s="67">
        <v>25633</v>
      </c>
      <c r="EL23" s="67">
        <v>21076</v>
      </c>
      <c r="EM23" s="43">
        <v>46709</v>
      </c>
      <c r="EN23" s="43">
        <v>78003</v>
      </c>
      <c r="EO23" s="43">
        <v>66880</v>
      </c>
      <c r="EP23" s="43">
        <v>144883</v>
      </c>
      <c r="EQ23" s="64">
        <v>8.9731606823424794</v>
      </c>
      <c r="ER23" s="64">
        <v>9.4311591608792167</v>
      </c>
      <c r="ES23" s="64">
        <v>9.1741875926817045</v>
      </c>
      <c r="ET23" s="64">
        <v>27.30595141827958</v>
      </c>
      <c r="EU23" s="64">
        <v>29.927686690055133</v>
      </c>
      <c r="EV23" s="64">
        <v>28.456696161136044</v>
      </c>
      <c r="EW23" s="43">
        <v>21186</v>
      </c>
      <c r="EX23" s="43">
        <v>17819</v>
      </c>
      <c r="EY23" s="43">
        <v>39005</v>
      </c>
      <c r="EZ23" s="67">
        <v>1048</v>
      </c>
      <c r="FA23" s="67">
        <v>900</v>
      </c>
      <c r="FB23" s="43">
        <v>1948</v>
      </c>
      <c r="FC23" s="43">
        <v>4910</v>
      </c>
      <c r="FD23" s="43">
        <v>4397</v>
      </c>
      <c r="FE23" s="43">
        <v>9307</v>
      </c>
      <c r="FF23" s="64">
        <v>4.946662890588124</v>
      </c>
      <c r="FG23" s="64">
        <v>5.0507884842022559</v>
      </c>
      <c r="FH23" s="64">
        <v>4.994231508780925</v>
      </c>
      <c r="FI23" s="64">
        <v>23.175682054186726</v>
      </c>
      <c r="FJ23" s="64">
        <v>24.675907738930356</v>
      </c>
      <c r="FK23" s="64">
        <v>23.861043455967184</v>
      </c>
      <c r="FL23" s="43">
        <v>23104</v>
      </c>
      <c r="FM23" s="43">
        <v>24738</v>
      </c>
      <c r="FN23" s="43">
        <v>47842</v>
      </c>
      <c r="FO23" s="67">
        <v>496</v>
      </c>
      <c r="FP23" s="67">
        <v>475</v>
      </c>
      <c r="FQ23" s="43">
        <v>971</v>
      </c>
      <c r="FR23" s="43">
        <v>3166</v>
      </c>
      <c r="FS23" s="43">
        <v>3531</v>
      </c>
      <c r="FT23" s="43">
        <v>6697</v>
      </c>
      <c r="FU23" s="64">
        <v>2.1468144044321331</v>
      </c>
      <c r="FV23" s="64">
        <v>1.9201228878648233</v>
      </c>
      <c r="FW23" s="64">
        <v>2.0295974248568203</v>
      </c>
      <c r="FX23" s="64">
        <v>13.703254847645431</v>
      </c>
      <c r="FY23" s="64">
        <v>14.273587193790929</v>
      </c>
      <c r="FZ23" s="64">
        <v>13.998160612014548</v>
      </c>
    </row>
    <row r="24" spans="1:182" s="32" customFormat="1" ht="28.5" customHeight="1">
      <c r="A24" s="81">
        <v>15</v>
      </c>
      <c r="B24" s="82" t="s">
        <v>50</v>
      </c>
      <c r="C24" s="41">
        <v>186260</v>
      </c>
      <c r="D24" s="46">
        <v>152689</v>
      </c>
      <c r="E24" s="59">
        <v>338949</v>
      </c>
      <c r="F24" s="41">
        <v>74176</v>
      </c>
      <c r="G24" s="41">
        <v>71363</v>
      </c>
      <c r="H24" s="42">
        <v>145539</v>
      </c>
      <c r="I24" s="54">
        <v>21372</v>
      </c>
      <c r="J24" s="54">
        <v>15348</v>
      </c>
      <c r="K24" s="130">
        <v>36720</v>
      </c>
      <c r="L24" s="41">
        <v>95548</v>
      </c>
      <c r="M24" s="41">
        <v>86711</v>
      </c>
      <c r="N24" s="41">
        <v>182259</v>
      </c>
      <c r="O24" s="60">
        <v>51.298185332331144</v>
      </c>
      <c r="P24" s="60">
        <v>56.78929064962113</v>
      </c>
      <c r="Q24" s="60">
        <v>53.771806377950668</v>
      </c>
      <c r="R24" s="54">
        <v>31296</v>
      </c>
      <c r="S24" s="54">
        <v>19349</v>
      </c>
      <c r="T24" s="42">
        <v>50645</v>
      </c>
      <c r="U24" s="54">
        <v>11360</v>
      </c>
      <c r="V24" s="54">
        <v>6409</v>
      </c>
      <c r="W24" s="42">
        <v>17769</v>
      </c>
      <c r="X24" s="46">
        <v>258</v>
      </c>
      <c r="Y24" s="46">
        <v>138</v>
      </c>
      <c r="Z24" s="42">
        <v>396</v>
      </c>
      <c r="AA24" s="41">
        <v>11618</v>
      </c>
      <c r="AB24" s="41">
        <v>6547</v>
      </c>
      <c r="AC24" s="42">
        <v>18165</v>
      </c>
      <c r="AD24" s="60">
        <v>37.122955010224949</v>
      </c>
      <c r="AE24" s="60">
        <v>33.836373972815132</v>
      </c>
      <c r="AF24" s="60">
        <v>35.867311679336559</v>
      </c>
      <c r="AG24" s="42">
        <v>217556</v>
      </c>
      <c r="AH24" s="42">
        <v>172038</v>
      </c>
      <c r="AI24" s="42">
        <v>389594</v>
      </c>
      <c r="AJ24" s="42">
        <v>85536</v>
      </c>
      <c r="AK24" s="42">
        <v>77772</v>
      </c>
      <c r="AL24" s="42">
        <v>163308</v>
      </c>
      <c r="AM24" s="42">
        <v>21630</v>
      </c>
      <c r="AN24" s="42">
        <v>15486</v>
      </c>
      <c r="AO24" s="42">
        <v>37116</v>
      </c>
      <c r="AP24" s="41">
        <v>107166</v>
      </c>
      <c r="AQ24" s="41">
        <v>93258</v>
      </c>
      <c r="AR24" s="42">
        <v>200424</v>
      </c>
      <c r="AS24" s="60">
        <v>49.25904135027303</v>
      </c>
      <c r="AT24" s="60">
        <v>54.207791301921674</v>
      </c>
      <c r="AU24" s="60">
        <v>51.44432409123344</v>
      </c>
      <c r="AV24" s="41">
        <v>47234</v>
      </c>
      <c r="AW24" s="41">
        <v>42686</v>
      </c>
      <c r="AX24" s="42">
        <v>89920</v>
      </c>
      <c r="AY24" s="41">
        <v>12408</v>
      </c>
      <c r="AZ24" s="41">
        <v>12005</v>
      </c>
      <c r="BA24" s="42">
        <v>24413</v>
      </c>
      <c r="BB24" s="46">
        <v>4592</v>
      </c>
      <c r="BC24" s="46">
        <v>3980</v>
      </c>
      <c r="BD24" s="42">
        <v>8572</v>
      </c>
      <c r="BE24" s="41">
        <v>17000</v>
      </c>
      <c r="BF24" s="41">
        <v>15985</v>
      </c>
      <c r="BG24" s="42">
        <v>32985</v>
      </c>
      <c r="BH24" s="60">
        <v>35.991023415336407</v>
      </c>
      <c r="BI24" s="60">
        <v>37.447875181558352</v>
      </c>
      <c r="BJ24" s="60">
        <v>36.682606761565836</v>
      </c>
      <c r="BK24" s="46">
        <v>11086</v>
      </c>
      <c r="BL24" s="46">
        <v>8013</v>
      </c>
      <c r="BM24" s="42">
        <v>19099</v>
      </c>
      <c r="BN24" s="46">
        <v>3307</v>
      </c>
      <c r="BO24" s="46">
        <v>2227</v>
      </c>
      <c r="BP24" s="42">
        <v>5534</v>
      </c>
      <c r="BQ24" s="41">
        <v>30</v>
      </c>
      <c r="BR24" s="41">
        <v>16</v>
      </c>
      <c r="BS24" s="42">
        <v>46</v>
      </c>
      <c r="BT24" s="41">
        <v>3337</v>
      </c>
      <c r="BU24" s="41">
        <v>2243</v>
      </c>
      <c r="BV24" s="42">
        <v>5580</v>
      </c>
      <c r="BW24" s="60">
        <v>30.101028324012269</v>
      </c>
      <c r="BX24" s="60">
        <v>27.992012978909269</v>
      </c>
      <c r="BY24" s="60">
        <v>29.216189329284255</v>
      </c>
      <c r="BZ24" s="42">
        <v>58320</v>
      </c>
      <c r="CA24" s="42">
        <v>50699</v>
      </c>
      <c r="CB24" s="42">
        <v>109019</v>
      </c>
      <c r="CC24" s="42">
        <v>15715</v>
      </c>
      <c r="CD24" s="42">
        <v>14232</v>
      </c>
      <c r="CE24" s="42">
        <v>29947</v>
      </c>
      <c r="CF24" s="42">
        <v>4622</v>
      </c>
      <c r="CG24" s="42">
        <v>3996</v>
      </c>
      <c r="CH24" s="42">
        <v>8618</v>
      </c>
      <c r="CI24" s="41">
        <v>20337</v>
      </c>
      <c r="CJ24" s="41">
        <v>18228</v>
      </c>
      <c r="CK24" s="42">
        <v>38565</v>
      </c>
      <c r="CL24" s="60">
        <v>34.871399176954732</v>
      </c>
      <c r="CM24" s="60">
        <v>35.953371861377939</v>
      </c>
      <c r="CN24" s="60">
        <v>35.374567735899248</v>
      </c>
      <c r="CO24" s="41">
        <v>63</v>
      </c>
      <c r="CP24" s="41">
        <v>45</v>
      </c>
      <c r="CQ24" s="42">
        <v>108</v>
      </c>
      <c r="CR24" s="41">
        <v>22</v>
      </c>
      <c r="CS24" s="41">
        <v>23</v>
      </c>
      <c r="CT24" s="42">
        <v>45</v>
      </c>
      <c r="CU24" s="88"/>
      <c r="CV24" s="88"/>
      <c r="CW24" s="87"/>
      <c r="CX24" s="41">
        <v>22</v>
      </c>
      <c r="CY24" s="41">
        <v>23</v>
      </c>
      <c r="CZ24" s="42">
        <v>45</v>
      </c>
      <c r="DA24" s="60">
        <v>34.920634920634917</v>
      </c>
      <c r="DB24" s="60">
        <v>51.111111111111107</v>
      </c>
      <c r="DC24" s="60">
        <v>41.666666666666671</v>
      </c>
      <c r="DD24" s="46">
        <v>14</v>
      </c>
      <c r="DE24" s="46">
        <v>3</v>
      </c>
      <c r="DF24" s="42">
        <v>17</v>
      </c>
      <c r="DG24" s="46">
        <v>4</v>
      </c>
      <c r="DH24" s="46">
        <v>0</v>
      </c>
      <c r="DI24" s="42">
        <v>4</v>
      </c>
      <c r="DJ24" s="88"/>
      <c r="DK24" s="88"/>
      <c r="DL24" s="88"/>
      <c r="DM24" s="41">
        <v>4</v>
      </c>
      <c r="DN24" s="41">
        <v>0</v>
      </c>
      <c r="DO24" s="42">
        <v>4</v>
      </c>
      <c r="DP24" s="60">
        <v>28.571428571428569</v>
      </c>
      <c r="DQ24" s="60">
        <v>0</v>
      </c>
      <c r="DR24" s="60">
        <v>23.52941176470588</v>
      </c>
      <c r="DS24" s="42">
        <v>77</v>
      </c>
      <c r="DT24" s="42">
        <v>48</v>
      </c>
      <c r="DU24" s="42">
        <v>125</v>
      </c>
      <c r="DV24" s="42">
        <v>26</v>
      </c>
      <c r="DW24" s="42">
        <v>23</v>
      </c>
      <c r="DX24" s="42">
        <v>49</v>
      </c>
      <c r="DY24" s="87"/>
      <c r="DZ24" s="87"/>
      <c r="EA24" s="87"/>
      <c r="EB24" s="41">
        <v>26</v>
      </c>
      <c r="EC24" s="41">
        <v>23</v>
      </c>
      <c r="ED24" s="42">
        <v>49</v>
      </c>
      <c r="EE24" s="60">
        <v>33.766233766233768</v>
      </c>
      <c r="EF24" s="60">
        <v>47.916666666666671</v>
      </c>
      <c r="EG24" s="60">
        <v>39.200000000000003</v>
      </c>
      <c r="EH24" s="43">
        <v>107166</v>
      </c>
      <c r="EI24" s="43">
        <v>93258</v>
      </c>
      <c r="EJ24" s="43">
        <v>200424</v>
      </c>
      <c r="EK24" s="67">
        <v>1788</v>
      </c>
      <c r="EL24" s="67">
        <v>3260</v>
      </c>
      <c r="EM24" s="43">
        <v>5048</v>
      </c>
      <c r="EN24" s="43">
        <v>29054</v>
      </c>
      <c r="EO24" s="43">
        <v>34496</v>
      </c>
      <c r="EP24" s="43">
        <v>63550</v>
      </c>
      <c r="EQ24" s="64">
        <v>1.6684396170427187</v>
      </c>
      <c r="ER24" s="64">
        <v>3.4956786549143235</v>
      </c>
      <c r="ES24" s="64">
        <v>2.5186604398674808</v>
      </c>
      <c r="ET24" s="64">
        <v>27.111210645167308</v>
      </c>
      <c r="EU24" s="64">
        <v>36.98985609813635</v>
      </c>
      <c r="EV24" s="64">
        <v>31.707779507444219</v>
      </c>
      <c r="EW24" s="43">
        <v>20337</v>
      </c>
      <c r="EX24" s="43">
        <v>18228</v>
      </c>
      <c r="EY24" s="43">
        <v>38565</v>
      </c>
      <c r="EZ24" s="67">
        <v>112</v>
      </c>
      <c r="FA24" s="67">
        <v>199</v>
      </c>
      <c r="FB24" s="43">
        <v>311</v>
      </c>
      <c r="FC24" s="43">
        <v>3317</v>
      </c>
      <c r="FD24" s="43">
        <v>3668</v>
      </c>
      <c r="FE24" s="43">
        <v>6985</v>
      </c>
      <c r="FF24" s="64">
        <v>0.55072036190195206</v>
      </c>
      <c r="FG24" s="64">
        <v>1.0917270133859995</v>
      </c>
      <c r="FH24" s="64">
        <v>0.8064307014131985</v>
      </c>
      <c r="FI24" s="64">
        <v>16.310173575256922</v>
      </c>
      <c r="FJ24" s="64">
        <v>20.122887864823348</v>
      </c>
      <c r="FK24" s="64">
        <v>18.112277972254635</v>
      </c>
      <c r="FL24" s="43">
        <v>26</v>
      </c>
      <c r="FM24" s="43">
        <v>23</v>
      </c>
      <c r="FN24" s="43">
        <v>49</v>
      </c>
      <c r="FO24" s="67">
        <v>0</v>
      </c>
      <c r="FP24" s="67">
        <v>1</v>
      </c>
      <c r="FQ24" s="43">
        <v>1</v>
      </c>
      <c r="FR24" s="43">
        <v>8</v>
      </c>
      <c r="FS24" s="43">
        <v>12</v>
      </c>
      <c r="FT24" s="43">
        <v>20</v>
      </c>
      <c r="FU24" s="64">
        <v>0</v>
      </c>
      <c r="FV24" s="64">
        <v>4.3478260869565215</v>
      </c>
      <c r="FW24" s="64">
        <v>2.0408163265306123</v>
      </c>
      <c r="FX24" s="64">
        <v>30.769230769230766</v>
      </c>
      <c r="FY24" s="64">
        <v>52.173913043478258</v>
      </c>
      <c r="FZ24" s="64">
        <v>40.816326530612244</v>
      </c>
    </row>
    <row r="25" spans="1:182" s="30" customFormat="1" ht="22.5" customHeight="1">
      <c r="A25" s="81">
        <v>16</v>
      </c>
      <c r="B25" s="82" t="s">
        <v>51</v>
      </c>
      <c r="C25" s="41">
        <v>65778</v>
      </c>
      <c r="D25" s="41">
        <v>58460</v>
      </c>
      <c r="E25" s="59">
        <v>124238</v>
      </c>
      <c r="F25" s="41">
        <v>41193</v>
      </c>
      <c r="G25" s="41">
        <v>39347</v>
      </c>
      <c r="H25" s="42">
        <v>80540</v>
      </c>
      <c r="I25" s="54">
        <v>6478</v>
      </c>
      <c r="J25" s="54">
        <v>5381</v>
      </c>
      <c r="K25" s="47">
        <v>11859</v>
      </c>
      <c r="L25" s="41">
        <v>47671</v>
      </c>
      <c r="M25" s="41">
        <v>44728</v>
      </c>
      <c r="N25" s="41">
        <v>92399</v>
      </c>
      <c r="O25" s="60">
        <v>72.472559214326978</v>
      </c>
      <c r="P25" s="60">
        <v>76.510434485118026</v>
      </c>
      <c r="Q25" s="60">
        <v>74.372575218532177</v>
      </c>
      <c r="R25" s="41">
        <v>5392</v>
      </c>
      <c r="S25" s="41">
        <v>4261</v>
      </c>
      <c r="T25" s="42">
        <v>9653</v>
      </c>
      <c r="U25" s="41">
        <v>4272</v>
      </c>
      <c r="V25" s="41">
        <v>3378</v>
      </c>
      <c r="W25" s="42">
        <v>7650</v>
      </c>
      <c r="X25" s="74">
        <v>14</v>
      </c>
      <c r="Y25" s="74">
        <v>17</v>
      </c>
      <c r="Z25" s="42">
        <v>31</v>
      </c>
      <c r="AA25" s="41">
        <v>4286</v>
      </c>
      <c r="AB25" s="41">
        <v>3395</v>
      </c>
      <c r="AC25" s="42">
        <v>7681</v>
      </c>
      <c r="AD25" s="60">
        <v>79.488130563798222</v>
      </c>
      <c r="AE25" s="60">
        <v>79.676132363295011</v>
      </c>
      <c r="AF25" s="60">
        <v>79.571117787216409</v>
      </c>
      <c r="AG25" s="42">
        <v>71170</v>
      </c>
      <c r="AH25" s="42">
        <v>62721</v>
      </c>
      <c r="AI25" s="42">
        <v>133891</v>
      </c>
      <c r="AJ25" s="42">
        <v>45465</v>
      </c>
      <c r="AK25" s="42">
        <v>42725</v>
      </c>
      <c r="AL25" s="42">
        <v>88190</v>
      </c>
      <c r="AM25" s="42">
        <v>6492</v>
      </c>
      <c r="AN25" s="42">
        <v>5398</v>
      </c>
      <c r="AO25" s="42">
        <v>11890</v>
      </c>
      <c r="AP25" s="41">
        <v>51957</v>
      </c>
      <c r="AQ25" s="41">
        <v>48123</v>
      </c>
      <c r="AR25" s="42">
        <v>100080</v>
      </c>
      <c r="AS25" s="60">
        <v>73.004074750597155</v>
      </c>
      <c r="AT25" s="60">
        <v>76.725498636820205</v>
      </c>
      <c r="AU25" s="60">
        <v>74.747369128619539</v>
      </c>
      <c r="AV25" s="41">
        <v>18670</v>
      </c>
      <c r="AW25" s="41">
        <v>17330</v>
      </c>
      <c r="AX25" s="42">
        <v>36000</v>
      </c>
      <c r="AY25" s="41">
        <v>10662</v>
      </c>
      <c r="AZ25" s="41">
        <v>10551</v>
      </c>
      <c r="BA25" s="42">
        <v>21213</v>
      </c>
      <c r="BB25" s="46">
        <v>1920</v>
      </c>
      <c r="BC25" s="46">
        <v>1791</v>
      </c>
      <c r="BD25" s="42">
        <v>3711</v>
      </c>
      <c r="BE25" s="41">
        <v>12582</v>
      </c>
      <c r="BF25" s="41">
        <v>12342</v>
      </c>
      <c r="BG25" s="42">
        <v>24924</v>
      </c>
      <c r="BH25" s="60">
        <v>67.391537225495441</v>
      </c>
      <c r="BI25" s="60">
        <v>71.217541834968273</v>
      </c>
      <c r="BJ25" s="60">
        <v>69.233333333333334</v>
      </c>
      <c r="BK25" s="74">
        <v>1716</v>
      </c>
      <c r="BL25" s="74">
        <v>1348</v>
      </c>
      <c r="BM25" s="42">
        <v>3064</v>
      </c>
      <c r="BN25" s="74">
        <v>1331</v>
      </c>
      <c r="BO25" s="74">
        <v>1040</v>
      </c>
      <c r="BP25" s="42">
        <v>2371</v>
      </c>
      <c r="BQ25" s="74">
        <v>1</v>
      </c>
      <c r="BR25" s="74">
        <v>1</v>
      </c>
      <c r="BS25" s="42">
        <v>2</v>
      </c>
      <c r="BT25" s="41">
        <v>1332</v>
      </c>
      <c r="BU25" s="41">
        <v>1041</v>
      </c>
      <c r="BV25" s="42">
        <v>2373</v>
      </c>
      <c r="BW25" s="60">
        <v>77.622377622377627</v>
      </c>
      <c r="BX25" s="60">
        <v>77.225519287833833</v>
      </c>
      <c r="BY25" s="60">
        <v>77.447780678851174</v>
      </c>
      <c r="BZ25" s="42">
        <v>20386</v>
      </c>
      <c r="CA25" s="42">
        <v>18678</v>
      </c>
      <c r="CB25" s="42">
        <v>39064</v>
      </c>
      <c r="CC25" s="42">
        <v>11993</v>
      </c>
      <c r="CD25" s="42">
        <v>11591</v>
      </c>
      <c r="CE25" s="42">
        <v>23584</v>
      </c>
      <c r="CF25" s="42">
        <v>1921</v>
      </c>
      <c r="CG25" s="42">
        <v>1792</v>
      </c>
      <c r="CH25" s="42">
        <v>3713</v>
      </c>
      <c r="CI25" s="41">
        <v>13914</v>
      </c>
      <c r="CJ25" s="41">
        <v>13383</v>
      </c>
      <c r="CK25" s="42">
        <v>27297</v>
      </c>
      <c r="CL25" s="60">
        <v>68.252722456587861</v>
      </c>
      <c r="CM25" s="60">
        <v>71.651140379055576</v>
      </c>
      <c r="CN25" s="60">
        <v>69.877636698750763</v>
      </c>
      <c r="CO25" s="41">
        <v>4092</v>
      </c>
      <c r="CP25" s="41">
        <v>3747</v>
      </c>
      <c r="CQ25" s="42">
        <v>7839</v>
      </c>
      <c r="CR25" s="41">
        <v>2591</v>
      </c>
      <c r="CS25" s="41">
        <v>2512</v>
      </c>
      <c r="CT25" s="42">
        <v>5103</v>
      </c>
      <c r="CU25" s="46">
        <v>364</v>
      </c>
      <c r="CV25" s="46">
        <v>315</v>
      </c>
      <c r="CW25" s="42">
        <v>679</v>
      </c>
      <c r="CX25" s="41">
        <v>2955</v>
      </c>
      <c r="CY25" s="41">
        <v>2827</v>
      </c>
      <c r="CZ25" s="42">
        <v>5782</v>
      </c>
      <c r="DA25" s="60">
        <v>72.214076246334315</v>
      </c>
      <c r="DB25" s="60">
        <v>75.447024286095541</v>
      </c>
      <c r="DC25" s="60">
        <v>73.759408087766303</v>
      </c>
      <c r="DD25" s="41">
        <v>349</v>
      </c>
      <c r="DE25" s="41">
        <v>257</v>
      </c>
      <c r="DF25" s="42">
        <v>606</v>
      </c>
      <c r="DG25" s="41">
        <v>267</v>
      </c>
      <c r="DH25" s="41">
        <v>219</v>
      </c>
      <c r="DI25" s="42">
        <v>486</v>
      </c>
      <c r="DJ25" s="41">
        <v>0</v>
      </c>
      <c r="DK25" s="41">
        <v>1</v>
      </c>
      <c r="DL25" s="46">
        <v>1</v>
      </c>
      <c r="DM25" s="41">
        <v>267</v>
      </c>
      <c r="DN25" s="41">
        <v>220</v>
      </c>
      <c r="DO25" s="42">
        <v>487</v>
      </c>
      <c r="DP25" s="60">
        <v>76.504297994269336</v>
      </c>
      <c r="DQ25" s="60">
        <v>85.60311284046692</v>
      </c>
      <c r="DR25" s="60">
        <v>80.363036303630366</v>
      </c>
      <c r="DS25" s="42">
        <v>4441</v>
      </c>
      <c r="DT25" s="42">
        <v>4004</v>
      </c>
      <c r="DU25" s="42">
        <v>8445</v>
      </c>
      <c r="DV25" s="42">
        <v>2858</v>
      </c>
      <c r="DW25" s="42">
        <v>2731</v>
      </c>
      <c r="DX25" s="42">
        <v>5589</v>
      </c>
      <c r="DY25" s="42">
        <v>364</v>
      </c>
      <c r="DZ25" s="42">
        <v>316</v>
      </c>
      <c r="EA25" s="42">
        <v>680</v>
      </c>
      <c r="EB25" s="41">
        <v>3222</v>
      </c>
      <c r="EC25" s="41">
        <v>3047</v>
      </c>
      <c r="ED25" s="42">
        <v>6269</v>
      </c>
      <c r="EE25" s="60">
        <v>72.551227201080835</v>
      </c>
      <c r="EF25" s="60">
        <v>76.098901098901095</v>
      </c>
      <c r="EG25" s="60">
        <v>74.233274126702185</v>
      </c>
      <c r="EH25" s="43">
        <v>51957</v>
      </c>
      <c r="EI25" s="43">
        <v>48123</v>
      </c>
      <c r="EJ25" s="43">
        <v>100080</v>
      </c>
      <c r="EK25" s="67">
        <v>7164</v>
      </c>
      <c r="EL25" s="67">
        <v>9804</v>
      </c>
      <c r="EM25" s="43">
        <v>16968</v>
      </c>
      <c r="EN25" s="43">
        <v>17885</v>
      </c>
      <c r="EO25" s="43">
        <v>18430</v>
      </c>
      <c r="EP25" s="43">
        <v>36315</v>
      </c>
      <c r="EQ25" s="64">
        <v>13.788324961025461</v>
      </c>
      <c r="ER25" s="64">
        <v>20.372794713546536</v>
      </c>
      <c r="ES25" s="64">
        <v>16.954436450839328</v>
      </c>
      <c r="ET25" s="64">
        <v>34.422695690667283</v>
      </c>
      <c r="EU25" s="64">
        <v>38.297695488643683</v>
      </c>
      <c r="EV25" s="64">
        <v>36.285971223021583</v>
      </c>
      <c r="EW25" s="43">
        <v>13914</v>
      </c>
      <c r="EX25" s="43">
        <v>13383</v>
      </c>
      <c r="EY25" s="43">
        <v>27297</v>
      </c>
      <c r="EZ25" s="67">
        <v>1262</v>
      </c>
      <c r="FA25" s="67">
        <v>1846</v>
      </c>
      <c r="FB25" s="43">
        <v>3108</v>
      </c>
      <c r="FC25" s="43">
        <v>4357</v>
      </c>
      <c r="FD25" s="43">
        <v>4965</v>
      </c>
      <c r="FE25" s="43">
        <v>9322</v>
      </c>
      <c r="FF25" s="64">
        <v>9.0700014374011797</v>
      </c>
      <c r="FG25" s="64">
        <v>13.793618770081446</v>
      </c>
      <c r="FH25" s="64">
        <v>11.385866578744915</v>
      </c>
      <c r="FI25" s="64">
        <v>31.313784677303438</v>
      </c>
      <c r="FJ25" s="64">
        <v>37.099305088545165</v>
      </c>
      <c r="FK25" s="64">
        <v>34.150272923764511</v>
      </c>
      <c r="FL25" s="43">
        <v>3222</v>
      </c>
      <c r="FM25" s="43">
        <v>3047</v>
      </c>
      <c r="FN25" s="43">
        <v>6269</v>
      </c>
      <c r="FO25" s="67">
        <v>346</v>
      </c>
      <c r="FP25" s="67">
        <v>450</v>
      </c>
      <c r="FQ25" s="43">
        <v>796</v>
      </c>
      <c r="FR25" s="43">
        <v>1071</v>
      </c>
      <c r="FS25" s="43">
        <v>1223</v>
      </c>
      <c r="FT25" s="43">
        <v>2294</v>
      </c>
      <c r="FU25" s="64">
        <v>10.738671632526382</v>
      </c>
      <c r="FV25" s="64">
        <v>14.768624876928127</v>
      </c>
      <c r="FW25" s="64">
        <v>12.697399904290956</v>
      </c>
      <c r="FX25" s="64">
        <v>33.240223463687151</v>
      </c>
      <c r="FY25" s="64">
        <v>40.137840498851332</v>
      </c>
      <c r="FZ25" s="64">
        <v>36.592758015632477</v>
      </c>
    </row>
    <row r="26" spans="1:182" s="32" customFormat="1" ht="29.25" customHeight="1">
      <c r="A26" s="81">
        <v>17</v>
      </c>
      <c r="B26" s="82" t="s">
        <v>77</v>
      </c>
      <c r="C26" s="41">
        <v>70954</v>
      </c>
      <c r="D26" s="41">
        <v>61236</v>
      </c>
      <c r="E26" s="59">
        <v>132190</v>
      </c>
      <c r="F26" s="55">
        <v>44211</v>
      </c>
      <c r="G26" s="41">
        <v>37833</v>
      </c>
      <c r="H26" s="42">
        <v>82044</v>
      </c>
      <c r="I26" s="92"/>
      <c r="J26" s="92"/>
      <c r="K26" s="89"/>
      <c r="L26" s="41">
        <v>44211</v>
      </c>
      <c r="M26" s="41">
        <v>37833</v>
      </c>
      <c r="N26" s="41">
        <v>82044</v>
      </c>
      <c r="O26" s="60">
        <v>62.309383544268115</v>
      </c>
      <c r="P26" s="60">
        <v>61.782284930433072</v>
      </c>
      <c r="Q26" s="60">
        <v>62.065209168620925</v>
      </c>
      <c r="R26" s="46">
        <v>39548</v>
      </c>
      <c r="S26" s="46">
        <v>29976</v>
      </c>
      <c r="T26" s="42">
        <v>69524</v>
      </c>
      <c r="U26" s="46">
        <v>11926</v>
      </c>
      <c r="V26" s="46">
        <v>9627</v>
      </c>
      <c r="W26" s="42">
        <v>21553</v>
      </c>
      <c r="X26" s="46">
        <v>6456</v>
      </c>
      <c r="Y26" s="46">
        <v>5832</v>
      </c>
      <c r="Z26" s="42">
        <v>12288</v>
      </c>
      <c r="AA26" s="41">
        <v>18382</v>
      </c>
      <c r="AB26" s="41">
        <v>15459</v>
      </c>
      <c r="AC26" s="42">
        <v>33841</v>
      </c>
      <c r="AD26" s="60">
        <v>46.480226560129459</v>
      </c>
      <c r="AE26" s="60">
        <v>51.571257005604487</v>
      </c>
      <c r="AF26" s="60">
        <v>48.675277601979175</v>
      </c>
      <c r="AG26" s="42">
        <v>110502</v>
      </c>
      <c r="AH26" s="42">
        <v>91212</v>
      </c>
      <c r="AI26" s="42">
        <v>201714</v>
      </c>
      <c r="AJ26" s="42">
        <v>56137</v>
      </c>
      <c r="AK26" s="42">
        <v>47460</v>
      </c>
      <c r="AL26" s="42">
        <v>103597</v>
      </c>
      <c r="AM26" s="42">
        <v>6456</v>
      </c>
      <c r="AN26" s="42">
        <v>5832</v>
      </c>
      <c r="AO26" s="42">
        <v>12288</v>
      </c>
      <c r="AP26" s="41">
        <v>62593</v>
      </c>
      <c r="AQ26" s="41">
        <v>53292</v>
      </c>
      <c r="AR26" s="42">
        <v>115885</v>
      </c>
      <c r="AS26" s="60">
        <v>56.644223633961374</v>
      </c>
      <c r="AT26" s="60">
        <v>58.426522825943948</v>
      </c>
      <c r="AU26" s="60">
        <v>57.450152195683003</v>
      </c>
      <c r="AV26" s="93"/>
      <c r="AW26" s="93"/>
      <c r="AX26" s="93"/>
      <c r="AY26" s="93"/>
      <c r="AZ26" s="93"/>
      <c r="BA26" s="93"/>
      <c r="BB26" s="88"/>
      <c r="BC26" s="88"/>
      <c r="BD26" s="87"/>
      <c r="BE26" s="86"/>
      <c r="BF26" s="86"/>
      <c r="BG26" s="87"/>
      <c r="BH26" s="91" t="s">
        <v>83</v>
      </c>
      <c r="BI26" s="91" t="s">
        <v>83</v>
      </c>
      <c r="BJ26" s="91" t="s">
        <v>83</v>
      </c>
      <c r="BK26" s="86"/>
      <c r="BL26" s="86"/>
      <c r="BM26" s="87"/>
      <c r="BN26" s="86"/>
      <c r="BO26" s="86"/>
      <c r="BP26" s="87"/>
      <c r="BQ26" s="88"/>
      <c r="BR26" s="88"/>
      <c r="BS26" s="87"/>
      <c r="BT26" s="86"/>
      <c r="BU26" s="86"/>
      <c r="BV26" s="87"/>
      <c r="BW26" s="91"/>
      <c r="BX26" s="91"/>
      <c r="BY26" s="91" t="s">
        <v>83</v>
      </c>
      <c r="BZ26" s="87"/>
      <c r="CA26" s="87"/>
      <c r="CB26" s="87"/>
      <c r="CC26" s="87"/>
      <c r="CD26" s="87"/>
      <c r="CE26" s="87"/>
      <c r="CF26" s="87"/>
      <c r="CG26" s="87"/>
      <c r="CH26" s="87"/>
      <c r="CI26" s="86"/>
      <c r="CJ26" s="86"/>
      <c r="CK26" s="87"/>
      <c r="CL26" s="91" t="s">
        <v>83</v>
      </c>
      <c r="CM26" s="91" t="s">
        <v>83</v>
      </c>
      <c r="CN26" s="91" t="s">
        <v>83</v>
      </c>
      <c r="CO26" s="97"/>
      <c r="CP26" s="97"/>
      <c r="CQ26" s="97"/>
      <c r="CR26" s="97"/>
      <c r="CS26" s="97"/>
      <c r="CT26" s="97"/>
      <c r="CU26" s="88"/>
      <c r="CV26" s="88"/>
      <c r="CW26" s="87"/>
      <c r="CX26" s="86"/>
      <c r="CY26" s="86"/>
      <c r="CZ26" s="87"/>
      <c r="DA26" s="91" t="s">
        <v>83</v>
      </c>
      <c r="DB26" s="91" t="s">
        <v>83</v>
      </c>
      <c r="DC26" s="91" t="s">
        <v>83</v>
      </c>
      <c r="DD26" s="86"/>
      <c r="DE26" s="86"/>
      <c r="DF26" s="87"/>
      <c r="DG26" s="86"/>
      <c r="DH26" s="86"/>
      <c r="DI26" s="87"/>
      <c r="DJ26" s="88"/>
      <c r="DK26" s="88"/>
      <c r="DL26" s="88"/>
      <c r="DM26" s="86"/>
      <c r="DN26" s="86"/>
      <c r="DO26" s="87"/>
      <c r="DP26" s="91" t="s">
        <v>83</v>
      </c>
      <c r="DQ26" s="91" t="s">
        <v>83</v>
      </c>
      <c r="DR26" s="91" t="s">
        <v>83</v>
      </c>
      <c r="DS26" s="87"/>
      <c r="DT26" s="87"/>
      <c r="DU26" s="87"/>
      <c r="DV26" s="87"/>
      <c r="DW26" s="87"/>
      <c r="DX26" s="87"/>
      <c r="DY26" s="87"/>
      <c r="DZ26" s="87"/>
      <c r="EA26" s="87"/>
      <c r="EB26" s="86"/>
      <c r="EC26" s="86"/>
      <c r="ED26" s="87"/>
      <c r="EE26" s="91" t="s">
        <v>83</v>
      </c>
      <c r="EF26" s="91" t="s">
        <v>83</v>
      </c>
      <c r="EG26" s="91" t="s">
        <v>83</v>
      </c>
      <c r="EH26" s="43">
        <v>62593</v>
      </c>
      <c r="EI26" s="43">
        <v>53292</v>
      </c>
      <c r="EJ26" s="43">
        <v>115885</v>
      </c>
      <c r="EK26" s="98"/>
      <c r="EL26" s="98"/>
      <c r="EM26" s="98"/>
      <c r="EN26" s="98"/>
      <c r="EO26" s="98"/>
      <c r="EP26" s="98"/>
      <c r="EQ26" s="99"/>
      <c r="ER26" s="99"/>
      <c r="ES26" s="99"/>
      <c r="ET26" s="99"/>
      <c r="EU26" s="99"/>
      <c r="EV26" s="99"/>
      <c r="EW26" s="98"/>
      <c r="EX26" s="98"/>
      <c r="EY26" s="98"/>
      <c r="EZ26" s="98"/>
      <c r="FA26" s="98"/>
      <c r="FB26" s="98"/>
      <c r="FC26" s="98"/>
      <c r="FD26" s="98"/>
      <c r="FE26" s="98"/>
      <c r="FF26" s="99"/>
      <c r="FG26" s="99"/>
      <c r="FH26" s="99"/>
      <c r="FI26" s="99"/>
      <c r="FJ26" s="99"/>
      <c r="FK26" s="99"/>
      <c r="FL26" s="98"/>
      <c r="FM26" s="98"/>
      <c r="FN26" s="98"/>
      <c r="FO26" s="98"/>
      <c r="FP26" s="98"/>
      <c r="FQ26" s="98"/>
      <c r="FR26" s="98"/>
      <c r="FS26" s="98"/>
      <c r="FT26" s="98"/>
      <c r="FU26" s="99"/>
      <c r="FV26" s="99"/>
      <c r="FW26" s="99"/>
      <c r="FX26" s="99"/>
      <c r="FY26" s="99"/>
      <c r="FZ26" s="99"/>
    </row>
    <row r="27" spans="1:182" s="30" customFormat="1" ht="32.25" customHeight="1">
      <c r="A27" s="81">
        <v>18</v>
      </c>
      <c r="B27" s="82" t="s">
        <v>52</v>
      </c>
      <c r="C27" s="41">
        <v>188370</v>
      </c>
      <c r="D27" s="41">
        <v>190568</v>
      </c>
      <c r="E27" s="59">
        <v>378938</v>
      </c>
      <c r="F27" s="41">
        <v>145338</v>
      </c>
      <c r="G27" s="41">
        <v>136898</v>
      </c>
      <c r="H27" s="42">
        <v>282236</v>
      </c>
      <c r="I27" s="86"/>
      <c r="J27" s="86"/>
      <c r="K27" s="89"/>
      <c r="L27" s="41">
        <v>145338</v>
      </c>
      <c r="M27" s="41">
        <v>136898</v>
      </c>
      <c r="N27" s="41">
        <v>282236</v>
      </c>
      <c r="O27" s="60">
        <v>77.155598025163243</v>
      </c>
      <c r="P27" s="60">
        <v>71.836824650518452</v>
      </c>
      <c r="Q27" s="60">
        <v>74.480785774981655</v>
      </c>
      <c r="R27" s="41">
        <v>40696</v>
      </c>
      <c r="S27" s="41">
        <v>35547</v>
      </c>
      <c r="T27" s="42">
        <v>76243</v>
      </c>
      <c r="U27" s="41">
        <v>24054</v>
      </c>
      <c r="V27" s="41">
        <v>18047</v>
      </c>
      <c r="W27" s="42">
        <v>42101</v>
      </c>
      <c r="X27" s="86"/>
      <c r="Y27" s="86"/>
      <c r="Z27" s="87"/>
      <c r="AA27" s="41">
        <v>24054</v>
      </c>
      <c r="AB27" s="41">
        <v>18047</v>
      </c>
      <c r="AC27" s="42">
        <v>42101</v>
      </c>
      <c r="AD27" s="60">
        <v>59.106546097896597</v>
      </c>
      <c r="AE27" s="60">
        <v>50.769403887810505</v>
      </c>
      <c r="AF27" s="60">
        <v>55.219495560248156</v>
      </c>
      <c r="AG27" s="42">
        <v>229066</v>
      </c>
      <c r="AH27" s="42">
        <v>226115</v>
      </c>
      <c r="AI27" s="42">
        <v>455181</v>
      </c>
      <c r="AJ27" s="42">
        <v>169392</v>
      </c>
      <c r="AK27" s="42">
        <v>154945</v>
      </c>
      <c r="AL27" s="42">
        <v>324337</v>
      </c>
      <c r="AM27" s="87"/>
      <c r="AN27" s="87"/>
      <c r="AO27" s="87"/>
      <c r="AP27" s="41">
        <v>169392</v>
      </c>
      <c r="AQ27" s="41">
        <v>154945</v>
      </c>
      <c r="AR27" s="42">
        <v>324337</v>
      </c>
      <c r="AS27" s="60">
        <v>73.948992866684719</v>
      </c>
      <c r="AT27" s="60">
        <v>68.524865665701086</v>
      </c>
      <c r="AU27" s="60">
        <v>71.254511941403536</v>
      </c>
      <c r="AV27" s="41">
        <v>23140</v>
      </c>
      <c r="AW27" s="41">
        <v>21822</v>
      </c>
      <c r="AX27" s="42">
        <v>44962</v>
      </c>
      <c r="AY27" s="41">
        <v>16813</v>
      </c>
      <c r="AZ27" s="41">
        <v>13534</v>
      </c>
      <c r="BA27" s="42">
        <v>30347</v>
      </c>
      <c r="BB27" s="86"/>
      <c r="BC27" s="86"/>
      <c r="BD27" s="87"/>
      <c r="BE27" s="41">
        <v>16813</v>
      </c>
      <c r="BF27" s="41">
        <v>13534</v>
      </c>
      <c r="BG27" s="42">
        <v>30347</v>
      </c>
      <c r="BH27" s="60">
        <v>72.657735522904062</v>
      </c>
      <c r="BI27" s="60">
        <v>62.019979836861886</v>
      </c>
      <c r="BJ27" s="60">
        <v>67.494773364174193</v>
      </c>
      <c r="BK27" s="41">
        <v>5448</v>
      </c>
      <c r="BL27" s="41">
        <v>4798</v>
      </c>
      <c r="BM27" s="42">
        <v>10246</v>
      </c>
      <c r="BN27" s="41">
        <v>2828</v>
      </c>
      <c r="BO27" s="41">
        <v>2095</v>
      </c>
      <c r="BP27" s="42">
        <v>4923</v>
      </c>
      <c r="BQ27" s="86"/>
      <c r="BR27" s="86"/>
      <c r="BS27" s="87"/>
      <c r="BT27" s="41">
        <v>2828</v>
      </c>
      <c r="BU27" s="41">
        <v>2095</v>
      </c>
      <c r="BV27" s="42">
        <v>4923</v>
      </c>
      <c r="BW27" s="60">
        <v>51.908957415565347</v>
      </c>
      <c r="BX27" s="60">
        <v>43.66402667778241</v>
      </c>
      <c r="BY27" s="60">
        <v>48.048018739020101</v>
      </c>
      <c r="BZ27" s="42">
        <v>28588</v>
      </c>
      <c r="CA27" s="42">
        <v>26620</v>
      </c>
      <c r="CB27" s="42">
        <v>55208</v>
      </c>
      <c r="CC27" s="42">
        <v>19641</v>
      </c>
      <c r="CD27" s="42">
        <v>15629</v>
      </c>
      <c r="CE27" s="42">
        <v>35270</v>
      </c>
      <c r="CF27" s="87"/>
      <c r="CG27" s="87"/>
      <c r="CH27" s="87"/>
      <c r="CI27" s="41">
        <v>19641</v>
      </c>
      <c r="CJ27" s="41">
        <v>15629</v>
      </c>
      <c r="CK27" s="42">
        <v>35270</v>
      </c>
      <c r="CL27" s="60">
        <v>68.703651881908485</v>
      </c>
      <c r="CM27" s="60">
        <v>58.71149511645379</v>
      </c>
      <c r="CN27" s="60">
        <v>63.885668743660339</v>
      </c>
      <c r="CO27" s="41">
        <v>45528</v>
      </c>
      <c r="CP27" s="41">
        <v>46395</v>
      </c>
      <c r="CQ27" s="42">
        <v>91923</v>
      </c>
      <c r="CR27" s="41">
        <v>32632</v>
      </c>
      <c r="CS27" s="41">
        <v>30866</v>
      </c>
      <c r="CT27" s="42">
        <v>63498</v>
      </c>
      <c r="CU27" s="86"/>
      <c r="CV27" s="86"/>
      <c r="CW27" s="87"/>
      <c r="CX27" s="41">
        <v>32632</v>
      </c>
      <c r="CY27" s="41">
        <v>30866</v>
      </c>
      <c r="CZ27" s="42">
        <v>63498</v>
      </c>
      <c r="DA27" s="60">
        <v>71.674573888596029</v>
      </c>
      <c r="DB27" s="60">
        <v>66.528720767324074</v>
      </c>
      <c r="DC27" s="60">
        <v>69.077379981071118</v>
      </c>
      <c r="DD27" s="41">
        <v>13660</v>
      </c>
      <c r="DE27" s="41">
        <v>13077</v>
      </c>
      <c r="DF27" s="42">
        <v>26737</v>
      </c>
      <c r="DG27" s="41">
        <v>7811</v>
      </c>
      <c r="DH27" s="41">
        <v>6192</v>
      </c>
      <c r="DI27" s="42">
        <v>14003</v>
      </c>
      <c r="DJ27" s="86"/>
      <c r="DK27" s="86"/>
      <c r="DL27" s="88"/>
      <c r="DM27" s="41">
        <v>7811</v>
      </c>
      <c r="DN27" s="41">
        <v>6192</v>
      </c>
      <c r="DO27" s="42">
        <v>14003</v>
      </c>
      <c r="DP27" s="60">
        <v>57.181551976573942</v>
      </c>
      <c r="DQ27" s="60">
        <v>47.350309704060564</v>
      </c>
      <c r="DR27" s="60">
        <v>52.373115906795832</v>
      </c>
      <c r="DS27" s="42">
        <v>59188</v>
      </c>
      <c r="DT27" s="42">
        <v>59472</v>
      </c>
      <c r="DU27" s="42">
        <v>118660</v>
      </c>
      <c r="DV27" s="42">
        <v>40443</v>
      </c>
      <c r="DW27" s="42">
        <v>37058</v>
      </c>
      <c r="DX27" s="42">
        <v>77501</v>
      </c>
      <c r="DY27" s="87"/>
      <c r="DZ27" s="87"/>
      <c r="EA27" s="87"/>
      <c r="EB27" s="41">
        <v>40443</v>
      </c>
      <c r="EC27" s="41">
        <v>37058</v>
      </c>
      <c r="ED27" s="42">
        <v>77501</v>
      </c>
      <c r="EE27" s="60">
        <v>68.329728999121443</v>
      </c>
      <c r="EF27" s="60">
        <v>62.311676082862519</v>
      </c>
      <c r="EG27" s="60">
        <v>65.313500758469573</v>
      </c>
      <c r="EH27" s="43">
        <v>169392</v>
      </c>
      <c r="EI27" s="43">
        <v>154945</v>
      </c>
      <c r="EJ27" s="43">
        <v>324337</v>
      </c>
      <c r="EK27" s="71">
        <v>9787</v>
      </c>
      <c r="EL27" s="71">
        <v>7406</v>
      </c>
      <c r="EM27" s="43">
        <v>17193</v>
      </c>
      <c r="EN27" s="71">
        <v>42142</v>
      </c>
      <c r="EO27" s="71">
        <v>35327</v>
      </c>
      <c r="EP27" s="43">
        <v>77469</v>
      </c>
      <c r="EQ27" s="64">
        <v>5.777722678756966</v>
      </c>
      <c r="ER27" s="64">
        <v>4.7797605601987803</v>
      </c>
      <c r="ES27" s="64">
        <v>5.3009678205076822</v>
      </c>
      <c r="ET27" s="64">
        <v>24.878388589779917</v>
      </c>
      <c r="EU27" s="64">
        <v>22.799703120462098</v>
      </c>
      <c r="EV27" s="64">
        <v>23.885341481237109</v>
      </c>
      <c r="EW27" s="43">
        <v>19641</v>
      </c>
      <c r="EX27" s="43">
        <v>15629</v>
      </c>
      <c r="EY27" s="43">
        <v>35270</v>
      </c>
      <c r="EZ27" s="71">
        <v>725</v>
      </c>
      <c r="FA27" s="71">
        <v>387</v>
      </c>
      <c r="FB27" s="43">
        <v>1112</v>
      </c>
      <c r="FC27" s="71">
        <v>4243</v>
      </c>
      <c r="FD27" s="71">
        <v>2763</v>
      </c>
      <c r="FE27" s="43">
        <v>7006</v>
      </c>
      <c r="FF27" s="64">
        <v>3.6912580825823533</v>
      </c>
      <c r="FG27" s="64">
        <v>2.4761661014780216</v>
      </c>
      <c r="FH27" s="64">
        <v>3.1528210944145165</v>
      </c>
      <c r="FI27" s="64">
        <v>21.602769716409551</v>
      </c>
      <c r="FJ27" s="64">
        <v>17.678674259389599</v>
      </c>
      <c r="FK27" s="64">
        <v>19.863907003118797</v>
      </c>
      <c r="FL27" s="43">
        <v>40443</v>
      </c>
      <c r="FM27" s="43">
        <v>37058</v>
      </c>
      <c r="FN27" s="43">
        <v>77501</v>
      </c>
      <c r="FO27" s="67">
        <v>1132</v>
      </c>
      <c r="FP27" s="67">
        <v>1040</v>
      </c>
      <c r="FQ27" s="43">
        <v>2172</v>
      </c>
      <c r="FR27" s="43">
        <v>7357</v>
      </c>
      <c r="FS27" s="43">
        <v>6418</v>
      </c>
      <c r="FT27" s="43">
        <v>13775</v>
      </c>
      <c r="FU27" s="64">
        <v>2.7990010632247855</v>
      </c>
      <c r="FV27" s="64">
        <v>2.8064115710507855</v>
      </c>
      <c r="FW27" s="64">
        <v>2.8025444832969897</v>
      </c>
      <c r="FX27" s="64">
        <v>18.19103429518087</v>
      </c>
      <c r="FY27" s="64">
        <v>17.318797560580713</v>
      </c>
      <c r="FZ27" s="64">
        <v>17.773964206913458</v>
      </c>
    </row>
    <row r="28" spans="1:182" s="32" customFormat="1" ht="29.25" customHeight="1">
      <c r="A28" s="81">
        <v>19</v>
      </c>
      <c r="B28" s="82" t="s">
        <v>81</v>
      </c>
      <c r="C28" s="41">
        <v>422438</v>
      </c>
      <c r="D28" s="41">
        <v>392500</v>
      </c>
      <c r="E28" s="59">
        <f t="shared" ref="E28" si="30">C28+D28</f>
        <v>814938</v>
      </c>
      <c r="F28" s="41">
        <v>340671</v>
      </c>
      <c r="G28" s="41">
        <v>341812</v>
      </c>
      <c r="H28" s="42">
        <f t="shared" ref="H28" si="31">F28+G28</f>
        <v>682483</v>
      </c>
      <c r="I28" s="41">
        <v>28712</v>
      </c>
      <c r="J28" s="41">
        <v>17373</v>
      </c>
      <c r="K28" s="47">
        <f t="shared" ref="K28" si="32">I28+J28</f>
        <v>46085</v>
      </c>
      <c r="L28" s="41">
        <f t="shared" ref="L28:N28" si="33">SUM(F28,I28)</f>
        <v>369383</v>
      </c>
      <c r="M28" s="41">
        <f t="shared" si="33"/>
        <v>359185</v>
      </c>
      <c r="N28" s="41">
        <f t="shared" si="33"/>
        <v>728568</v>
      </c>
      <c r="O28" s="60">
        <f t="shared" ref="O28:Q28" si="34">L28/C28*100</f>
        <v>87.440760537641026</v>
      </c>
      <c r="P28" s="60">
        <f t="shared" si="34"/>
        <v>91.512101910828022</v>
      </c>
      <c r="Q28" s="60">
        <f t="shared" si="34"/>
        <v>89.401647732710956</v>
      </c>
      <c r="R28" s="41">
        <v>17257</v>
      </c>
      <c r="S28" s="41">
        <v>4405</v>
      </c>
      <c r="T28" s="42">
        <f t="shared" ref="T28" si="35">R28+S28</f>
        <v>21662</v>
      </c>
      <c r="U28" s="41">
        <v>2211</v>
      </c>
      <c r="V28" s="41">
        <v>861</v>
      </c>
      <c r="W28" s="42">
        <f t="shared" ref="W28" si="36">U28+V28</f>
        <v>3072</v>
      </c>
      <c r="X28" s="41">
        <v>1918</v>
      </c>
      <c r="Y28" s="41">
        <v>557</v>
      </c>
      <c r="Z28" s="42">
        <f>X28+Y28</f>
        <v>2475</v>
      </c>
      <c r="AA28" s="41">
        <f t="shared" ref="AA28:AB28" si="37">SUM(U28,X28)</f>
        <v>4129</v>
      </c>
      <c r="AB28" s="41">
        <f t="shared" si="37"/>
        <v>1418</v>
      </c>
      <c r="AC28" s="42">
        <f t="shared" ref="AC28" si="38">SUM(AA28,AB28)</f>
        <v>5547</v>
      </c>
      <c r="AD28" s="60">
        <f t="shared" ref="AD28:AF28" si="39">IF(R28=0,"",AA28/R28*100)</f>
        <v>23.926522570551082</v>
      </c>
      <c r="AE28" s="60">
        <f t="shared" si="39"/>
        <v>32.190692395005676</v>
      </c>
      <c r="AF28" s="60">
        <f t="shared" si="39"/>
        <v>25.607053826978117</v>
      </c>
      <c r="AG28" s="42">
        <f t="shared" ref="AG28:AH28" si="40">C28+R28</f>
        <v>439695</v>
      </c>
      <c r="AH28" s="42">
        <f t="shared" si="40"/>
        <v>396905</v>
      </c>
      <c r="AI28" s="42">
        <f t="shared" ref="AI28" si="41">AG28+AH28</f>
        <v>836600</v>
      </c>
      <c r="AJ28" s="42">
        <f t="shared" ref="AJ28:AK28" si="42">F28+U28</f>
        <v>342882</v>
      </c>
      <c r="AK28" s="42">
        <f t="shared" si="42"/>
        <v>342673</v>
      </c>
      <c r="AL28" s="42">
        <f t="shared" ref="AL28" si="43">AJ28+AK28</f>
        <v>685555</v>
      </c>
      <c r="AM28" s="42">
        <f t="shared" ref="AM28:AN28" si="44">I28+X28</f>
        <v>30630</v>
      </c>
      <c r="AN28" s="42">
        <f t="shared" si="44"/>
        <v>17930</v>
      </c>
      <c r="AO28" s="42">
        <f t="shared" ref="AO28" si="45">AM28+AN28</f>
        <v>48560</v>
      </c>
      <c r="AP28" s="41">
        <f t="shared" ref="AP28:AQ28" si="46">SUM(AJ28,AM28)</f>
        <v>373512</v>
      </c>
      <c r="AQ28" s="41">
        <f t="shared" si="46"/>
        <v>360603</v>
      </c>
      <c r="AR28" s="42">
        <f>SUM(AP28,AQ28)</f>
        <v>734115</v>
      </c>
      <c r="AS28" s="60">
        <f t="shared" ref="AS28:AU28" si="47">IF(AG28=0,"",AP28/AG28*100)</f>
        <v>84.947975301060964</v>
      </c>
      <c r="AT28" s="60">
        <f t="shared" si="47"/>
        <v>90.853730741613234</v>
      </c>
      <c r="AU28" s="60">
        <f t="shared" si="47"/>
        <v>87.749820702844843</v>
      </c>
      <c r="AV28" s="41">
        <v>78941</v>
      </c>
      <c r="AW28" s="41">
        <v>70498</v>
      </c>
      <c r="AX28" s="42">
        <f t="shared" ref="AX28" si="48">AV28+AW28</f>
        <v>149439</v>
      </c>
      <c r="AY28" s="41">
        <v>59630</v>
      </c>
      <c r="AZ28" s="41">
        <v>56906</v>
      </c>
      <c r="BA28" s="42">
        <f t="shared" ref="BA28" si="49">AY28+AZ28</f>
        <v>116536</v>
      </c>
      <c r="BB28" s="41">
        <v>6542</v>
      </c>
      <c r="BC28" s="41">
        <v>4487</v>
      </c>
      <c r="BD28" s="42">
        <f>BB28+BC28</f>
        <v>11029</v>
      </c>
      <c r="BE28" s="41">
        <f t="shared" ref="BE28:BF28" si="50">SUM(AY28,BB28)</f>
        <v>66172</v>
      </c>
      <c r="BF28" s="41">
        <f t="shared" si="50"/>
        <v>61393</v>
      </c>
      <c r="BG28" s="42">
        <f t="shared" ref="BG28" si="51">SUM(BE28,BF28)</f>
        <v>127565</v>
      </c>
      <c r="BH28" s="60">
        <f t="shared" ref="BH28:BJ28" si="52">IF(AV28=0,"",BE28/AV28*100)</f>
        <v>83.824628520033954</v>
      </c>
      <c r="BI28" s="60">
        <f t="shared" si="52"/>
        <v>87.084739992623909</v>
      </c>
      <c r="BJ28" s="60">
        <f t="shared" si="52"/>
        <v>85.362589417755743</v>
      </c>
      <c r="BK28" s="41">
        <v>4490</v>
      </c>
      <c r="BL28" s="41">
        <v>1157</v>
      </c>
      <c r="BM28" s="42">
        <f t="shared" ref="BM28" si="53">BK28+BL28</f>
        <v>5647</v>
      </c>
      <c r="BN28" s="41">
        <v>408</v>
      </c>
      <c r="BO28" s="41">
        <v>158</v>
      </c>
      <c r="BP28" s="42">
        <f t="shared" ref="BP28" si="54">BN28+BO28</f>
        <v>566</v>
      </c>
      <c r="BQ28" s="41">
        <v>504</v>
      </c>
      <c r="BR28" s="41">
        <v>140</v>
      </c>
      <c r="BS28" s="42">
        <f>BQ28+BR28</f>
        <v>644</v>
      </c>
      <c r="BT28" s="41">
        <f t="shared" ref="BT28:BU28" si="55">SUM(BN28,BQ28)</f>
        <v>912</v>
      </c>
      <c r="BU28" s="41">
        <f t="shared" si="55"/>
        <v>298</v>
      </c>
      <c r="BV28" s="42">
        <f t="shared" ref="BV28" si="56">SUM(BT28,BU28)</f>
        <v>1210</v>
      </c>
      <c r="BW28" s="60">
        <f t="shared" ref="BW28:BY28" si="57">IF(BK28=0,"",BT28/BK28*100)</f>
        <v>20.311804008908684</v>
      </c>
      <c r="BX28" s="60">
        <f t="shared" si="57"/>
        <v>25.75626620570441</v>
      </c>
      <c r="BY28" s="60">
        <f t="shared" si="57"/>
        <v>21.427306534443066</v>
      </c>
      <c r="BZ28" s="42">
        <f t="shared" ref="BZ28:CA28" si="58">AV28+BK28</f>
        <v>83431</v>
      </c>
      <c r="CA28" s="42">
        <f t="shared" si="58"/>
        <v>71655</v>
      </c>
      <c r="CB28" s="42">
        <f t="shared" ref="CB28" si="59">BZ28+CA28</f>
        <v>155086</v>
      </c>
      <c r="CC28" s="42">
        <f t="shared" ref="CC28:CD28" si="60">AY28+BN28</f>
        <v>60038</v>
      </c>
      <c r="CD28" s="42">
        <f t="shared" si="60"/>
        <v>57064</v>
      </c>
      <c r="CE28" s="42">
        <f t="shared" ref="CE28" si="61">CC28+CD28</f>
        <v>117102</v>
      </c>
      <c r="CF28" s="42">
        <f t="shared" ref="CF28:CG28" si="62">BB28+BQ28</f>
        <v>7046</v>
      </c>
      <c r="CG28" s="42">
        <f t="shared" si="62"/>
        <v>4627</v>
      </c>
      <c r="CH28" s="42">
        <f t="shared" ref="CH28" si="63">CF28+CG28</f>
        <v>11673</v>
      </c>
      <c r="CI28" s="41">
        <f t="shared" ref="CI28:CJ28" si="64">SUM(CC28,CF28)</f>
        <v>67084</v>
      </c>
      <c r="CJ28" s="41">
        <f t="shared" si="64"/>
        <v>61691</v>
      </c>
      <c r="CK28" s="42">
        <f t="shared" ref="CK28" si="65">SUM(CI28,CJ28)</f>
        <v>128775</v>
      </c>
      <c r="CL28" s="60">
        <f t="shared" ref="CL28:CN28" si="66">IF(BZ28=0,"",CI28/BZ28*100)</f>
        <v>80.406563507569132</v>
      </c>
      <c r="CM28" s="60">
        <f t="shared" si="66"/>
        <v>86.094480496825071</v>
      </c>
      <c r="CN28" s="60">
        <f t="shared" si="66"/>
        <v>83.034574365190934</v>
      </c>
      <c r="CO28" s="41">
        <v>29263</v>
      </c>
      <c r="CP28" s="41">
        <v>25826</v>
      </c>
      <c r="CQ28" s="42">
        <f t="shared" ref="CQ28" si="67">CO28+CP28</f>
        <v>55089</v>
      </c>
      <c r="CR28" s="41">
        <v>22657</v>
      </c>
      <c r="CS28" s="41">
        <v>21857</v>
      </c>
      <c r="CT28" s="42">
        <f t="shared" ref="CT28" si="68">CR28+CS28</f>
        <v>44514</v>
      </c>
      <c r="CU28" s="41">
        <v>2001</v>
      </c>
      <c r="CV28" s="41">
        <v>1151</v>
      </c>
      <c r="CW28" s="42">
        <f t="shared" ref="CW28" si="69">CU28+CV28</f>
        <v>3152</v>
      </c>
      <c r="CX28" s="41">
        <f t="shared" ref="CX28:CY28" si="70">SUM(CR28,CU28)</f>
        <v>24658</v>
      </c>
      <c r="CY28" s="41">
        <f t="shared" si="70"/>
        <v>23008</v>
      </c>
      <c r="CZ28" s="42">
        <f t="shared" ref="CZ28" si="71">SUM(CX28,CY28)</f>
        <v>47666</v>
      </c>
      <c r="DA28" s="60">
        <f t="shared" ref="DA28:DC28" si="72">IF(CO28=0,"",CX28/CO28*100)</f>
        <v>84.263404298944053</v>
      </c>
      <c r="DB28" s="60">
        <f t="shared" si="72"/>
        <v>89.088515449546975</v>
      </c>
      <c r="DC28" s="60">
        <f t="shared" si="72"/>
        <v>86.52544065058359</v>
      </c>
      <c r="DD28" s="41">
        <v>1062</v>
      </c>
      <c r="DE28" s="41">
        <v>266</v>
      </c>
      <c r="DF28" s="42">
        <f t="shared" ref="DF28" si="73">DD28+DE28</f>
        <v>1328</v>
      </c>
      <c r="DG28" s="41">
        <v>106</v>
      </c>
      <c r="DH28" s="41">
        <v>48</v>
      </c>
      <c r="DI28" s="42">
        <f t="shared" ref="DI28" si="74">DG28+DH28</f>
        <v>154</v>
      </c>
      <c r="DJ28" s="41">
        <v>123</v>
      </c>
      <c r="DK28" s="41">
        <v>29</v>
      </c>
      <c r="DL28" s="46">
        <f>SUM(DJ28:DK28)</f>
        <v>152</v>
      </c>
      <c r="DM28" s="41">
        <f t="shared" ref="DM28:DN28" si="75">SUM(DG28,DJ28)</f>
        <v>229</v>
      </c>
      <c r="DN28" s="41">
        <f t="shared" si="75"/>
        <v>77</v>
      </c>
      <c r="DO28" s="42">
        <f t="shared" ref="DO28" si="76">SUM(DM28,DN28)</f>
        <v>306</v>
      </c>
      <c r="DP28" s="60">
        <f t="shared" ref="DP28:DR28" si="77">IF(DD28=0,"",DM28/DD28*100)</f>
        <v>21.563088512241055</v>
      </c>
      <c r="DQ28" s="60">
        <f t="shared" si="77"/>
        <v>28.947368421052634</v>
      </c>
      <c r="DR28" s="60">
        <f t="shared" si="77"/>
        <v>23.042168674698797</v>
      </c>
      <c r="DS28" s="42">
        <f t="shared" ref="DS28:DT28" si="78">CO28+DD28</f>
        <v>30325</v>
      </c>
      <c r="DT28" s="42">
        <f t="shared" si="78"/>
        <v>26092</v>
      </c>
      <c r="DU28" s="42">
        <f t="shared" ref="DU28" si="79">DS28+DT28</f>
        <v>56417</v>
      </c>
      <c r="DV28" s="42">
        <f t="shared" ref="DV28:DW28" si="80">CR28+DG28</f>
        <v>22763</v>
      </c>
      <c r="DW28" s="42">
        <f t="shared" si="80"/>
        <v>21905</v>
      </c>
      <c r="DX28" s="42">
        <f t="shared" ref="DX28" si="81">DV28+DW28</f>
        <v>44668</v>
      </c>
      <c r="DY28" s="42">
        <f>CU28+DJ28</f>
        <v>2124</v>
      </c>
      <c r="DZ28" s="42">
        <f>CV28+DK28</f>
        <v>1180</v>
      </c>
      <c r="EA28" s="42">
        <f t="shared" ref="EA28" si="82">DY28+DZ28</f>
        <v>3304</v>
      </c>
      <c r="EB28" s="41">
        <f t="shared" ref="EB28:EC28" si="83">SUM(DV28,DY28)</f>
        <v>24887</v>
      </c>
      <c r="EC28" s="41">
        <f t="shared" si="83"/>
        <v>23085</v>
      </c>
      <c r="ED28" s="42">
        <f t="shared" ref="ED28" si="84">SUM(EB28,EC28)</f>
        <v>47972</v>
      </c>
      <c r="EE28" s="60">
        <f t="shared" ref="EE28:EG28" si="85">IF(DS28=0,"",EB28/DS28*100)</f>
        <v>82.067600989282781</v>
      </c>
      <c r="EF28" s="60">
        <f t="shared" si="85"/>
        <v>88.475394757013646</v>
      </c>
      <c r="EG28" s="60">
        <f t="shared" si="85"/>
        <v>85.031107644858821</v>
      </c>
      <c r="EH28" s="43">
        <f t="shared" ref="EH28:EJ28" si="86">AP28</f>
        <v>373512</v>
      </c>
      <c r="EI28" s="43">
        <f t="shared" si="86"/>
        <v>360603</v>
      </c>
      <c r="EJ28" s="43">
        <f t="shared" si="86"/>
        <v>734115</v>
      </c>
      <c r="EK28" s="71">
        <v>66525</v>
      </c>
      <c r="EL28" s="71">
        <v>94453</v>
      </c>
      <c r="EM28" s="71">
        <f t="shared" ref="EM28" si="87">EK28+EL28</f>
        <v>160978</v>
      </c>
      <c r="EN28" s="71">
        <v>110076</v>
      </c>
      <c r="EO28" s="71">
        <v>123793</v>
      </c>
      <c r="EP28" s="43">
        <f t="shared" ref="EP28" si="88">EN28+EO28</f>
        <v>233869</v>
      </c>
      <c r="EQ28" s="70">
        <f t="shared" ref="EQ28:ES28" si="89">EK28/EH28%</f>
        <v>17.810672749469898</v>
      </c>
      <c r="ER28" s="70">
        <f t="shared" si="89"/>
        <v>26.193071050434966</v>
      </c>
      <c r="ES28" s="70">
        <f t="shared" si="89"/>
        <v>21.928172016645895</v>
      </c>
      <c r="ET28" s="64">
        <f t="shared" ref="ET28:EV28" si="90">EN28/EH28%</f>
        <v>29.470539099145409</v>
      </c>
      <c r="EU28" s="64">
        <f t="shared" si="90"/>
        <v>34.329442628042472</v>
      </c>
      <c r="EV28" s="64">
        <f t="shared" si="90"/>
        <v>31.857270318683042</v>
      </c>
      <c r="EW28" s="43">
        <f t="shared" ref="EW28:EY28" si="91">CI28</f>
        <v>67084</v>
      </c>
      <c r="EX28" s="43">
        <f t="shared" si="91"/>
        <v>61691</v>
      </c>
      <c r="EY28" s="43">
        <f t="shared" si="91"/>
        <v>128775</v>
      </c>
      <c r="EZ28" s="71">
        <v>7474</v>
      </c>
      <c r="FA28" s="71">
        <v>9438</v>
      </c>
      <c r="FB28" s="71">
        <f t="shared" ref="FB28" si="92">EZ28+FA28</f>
        <v>16912</v>
      </c>
      <c r="FC28" s="71">
        <v>18335</v>
      </c>
      <c r="FD28" s="71">
        <v>20227</v>
      </c>
      <c r="FE28" s="43">
        <f t="shared" ref="FE28" si="93">FC28+FD28</f>
        <v>38562</v>
      </c>
      <c r="FF28" s="70">
        <f t="shared" ref="FF28:FH28" si="94">EZ28/EW28%</f>
        <v>11.141255739073401</v>
      </c>
      <c r="FG28" s="70">
        <f t="shared" si="94"/>
        <v>15.298828030020587</v>
      </c>
      <c r="FH28" s="70">
        <f t="shared" si="94"/>
        <v>13.132983886623956</v>
      </c>
      <c r="FI28" s="64">
        <f t="shared" ref="FI28:FK28" si="95">FC28/EW28%</f>
        <v>27.331405402182337</v>
      </c>
      <c r="FJ28" s="64">
        <f t="shared" si="95"/>
        <v>32.787602729733678</v>
      </c>
      <c r="FK28" s="64">
        <f t="shared" si="95"/>
        <v>29.945253348864298</v>
      </c>
      <c r="FL28" s="43">
        <f t="shared" ref="FL28:FN28" si="96">EB28</f>
        <v>24887</v>
      </c>
      <c r="FM28" s="43">
        <f t="shared" si="96"/>
        <v>23085</v>
      </c>
      <c r="FN28" s="43">
        <f t="shared" si="96"/>
        <v>47972</v>
      </c>
      <c r="FO28" s="71">
        <v>2548</v>
      </c>
      <c r="FP28" s="71">
        <v>3528</v>
      </c>
      <c r="FQ28" s="71">
        <f t="shared" ref="FQ28" si="97">FO28+FP28</f>
        <v>6076</v>
      </c>
      <c r="FR28" s="43">
        <v>6744</v>
      </c>
      <c r="FS28" s="43">
        <v>7889</v>
      </c>
      <c r="FT28" s="43">
        <f t="shared" ref="FT28" si="98">FR28+FS28</f>
        <v>14633</v>
      </c>
      <c r="FU28" s="70">
        <f t="shared" ref="FU28:FW28" si="99">FO28/FL28%</f>
        <v>10.238277012094668</v>
      </c>
      <c r="FV28" s="70">
        <f t="shared" si="99"/>
        <v>15.282651072124757</v>
      </c>
      <c r="FW28" s="70">
        <f t="shared" si="99"/>
        <v>12.665721670974735</v>
      </c>
      <c r="FX28" s="64">
        <f t="shared" ref="FX28:FZ28" si="100">FR28/FL28%</f>
        <v>27.098485152891069</v>
      </c>
      <c r="FY28" s="64">
        <f t="shared" si="100"/>
        <v>34.173705869612306</v>
      </c>
      <c r="FZ28" s="64">
        <f t="shared" si="100"/>
        <v>30.503210205953472</v>
      </c>
    </row>
    <row r="29" spans="1:182" s="32" customFormat="1" ht="27" customHeight="1">
      <c r="A29" s="81">
        <v>20</v>
      </c>
      <c r="B29" s="82" t="s">
        <v>95</v>
      </c>
      <c r="C29" s="41">
        <v>237189</v>
      </c>
      <c r="D29" s="41">
        <v>231054</v>
      </c>
      <c r="E29" s="59">
        <v>468243</v>
      </c>
      <c r="F29" s="41">
        <v>233003</v>
      </c>
      <c r="G29" s="41">
        <v>228822</v>
      </c>
      <c r="H29" s="42">
        <v>461825</v>
      </c>
      <c r="I29" s="86"/>
      <c r="J29" s="86"/>
      <c r="K29" s="89"/>
      <c r="L29" s="41">
        <v>233003</v>
      </c>
      <c r="M29" s="41">
        <v>228822</v>
      </c>
      <c r="N29" s="41">
        <v>461825</v>
      </c>
      <c r="O29" s="60">
        <v>98.235162676178064</v>
      </c>
      <c r="P29" s="60">
        <v>99.033992053805605</v>
      </c>
      <c r="Q29" s="60">
        <v>98.629344165315871</v>
      </c>
      <c r="R29" s="86"/>
      <c r="S29" s="86"/>
      <c r="T29" s="87"/>
      <c r="U29" s="86"/>
      <c r="V29" s="86"/>
      <c r="W29" s="87"/>
      <c r="X29" s="86"/>
      <c r="Y29" s="86"/>
      <c r="Z29" s="87"/>
      <c r="AA29" s="86"/>
      <c r="AB29" s="86"/>
      <c r="AC29" s="87"/>
      <c r="AD29" s="91" t="s">
        <v>83</v>
      </c>
      <c r="AE29" s="91" t="s">
        <v>83</v>
      </c>
      <c r="AF29" s="91" t="s">
        <v>83</v>
      </c>
      <c r="AG29" s="75">
        <v>237189</v>
      </c>
      <c r="AH29" s="42">
        <v>231054</v>
      </c>
      <c r="AI29" s="42">
        <v>468243</v>
      </c>
      <c r="AJ29" s="42">
        <v>233003</v>
      </c>
      <c r="AK29" s="42">
        <v>228822</v>
      </c>
      <c r="AL29" s="42">
        <v>461825</v>
      </c>
      <c r="AM29" s="87"/>
      <c r="AN29" s="87"/>
      <c r="AO29" s="87"/>
      <c r="AP29" s="41">
        <v>233003</v>
      </c>
      <c r="AQ29" s="41">
        <v>228822</v>
      </c>
      <c r="AR29" s="42">
        <v>461825</v>
      </c>
      <c r="AS29" s="60">
        <v>98.235162676178064</v>
      </c>
      <c r="AT29" s="60">
        <v>99.033992053805605</v>
      </c>
      <c r="AU29" s="60">
        <v>98.629344165315871</v>
      </c>
      <c r="AV29" s="41">
        <v>25389</v>
      </c>
      <c r="AW29" s="41">
        <v>24647</v>
      </c>
      <c r="AX29" s="42">
        <v>50036</v>
      </c>
      <c r="AY29" s="41">
        <v>24265</v>
      </c>
      <c r="AZ29" s="41">
        <v>24083</v>
      </c>
      <c r="BA29" s="42">
        <v>48348</v>
      </c>
      <c r="BB29" s="86"/>
      <c r="BC29" s="86"/>
      <c r="BD29" s="87"/>
      <c r="BE29" s="41">
        <v>24265</v>
      </c>
      <c r="BF29" s="41">
        <v>24083</v>
      </c>
      <c r="BG29" s="42">
        <v>48348</v>
      </c>
      <c r="BH29" s="60">
        <v>95.572885895466541</v>
      </c>
      <c r="BI29" s="60">
        <v>97.711689049377199</v>
      </c>
      <c r="BJ29" s="60">
        <v>96.626428971140783</v>
      </c>
      <c r="BK29" s="86"/>
      <c r="BL29" s="86"/>
      <c r="BM29" s="87"/>
      <c r="BN29" s="86"/>
      <c r="BO29" s="86"/>
      <c r="BP29" s="87"/>
      <c r="BQ29" s="86"/>
      <c r="BR29" s="86"/>
      <c r="BS29" s="87"/>
      <c r="BT29" s="86"/>
      <c r="BU29" s="86"/>
      <c r="BV29" s="87"/>
      <c r="BW29" s="91" t="s">
        <v>83</v>
      </c>
      <c r="BX29" s="91" t="s">
        <v>83</v>
      </c>
      <c r="BY29" s="91" t="s">
        <v>83</v>
      </c>
      <c r="BZ29" s="42">
        <v>25389</v>
      </c>
      <c r="CA29" s="42">
        <v>24647</v>
      </c>
      <c r="CB29" s="42">
        <v>50036</v>
      </c>
      <c r="CC29" s="42">
        <v>24265</v>
      </c>
      <c r="CD29" s="42">
        <v>24083</v>
      </c>
      <c r="CE29" s="42">
        <v>48348</v>
      </c>
      <c r="CF29" s="87"/>
      <c r="CG29" s="87"/>
      <c r="CH29" s="87"/>
      <c r="CI29" s="41">
        <v>24265</v>
      </c>
      <c r="CJ29" s="41">
        <v>24083</v>
      </c>
      <c r="CK29" s="42">
        <v>48348</v>
      </c>
      <c r="CL29" s="60">
        <v>95.572885895466541</v>
      </c>
      <c r="CM29" s="60">
        <v>97.711689049377199</v>
      </c>
      <c r="CN29" s="60">
        <v>96.626428971140783</v>
      </c>
      <c r="CO29" s="41">
        <v>3873</v>
      </c>
      <c r="CP29" s="41">
        <v>4091</v>
      </c>
      <c r="CQ29" s="42">
        <v>7964</v>
      </c>
      <c r="CR29" s="41">
        <v>3606</v>
      </c>
      <c r="CS29" s="41">
        <v>3893</v>
      </c>
      <c r="CT29" s="42">
        <v>7499</v>
      </c>
      <c r="CU29" s="86"/>
      <c r="CV29" s="86"/>
      <c r="CW29" s="87"/>
      <c r="CX29" s="41">
        <v>3606</v>
      </c>
      <c r="CY29" s="41">
        <v>3893</v>
      </c>
      <c r="CZ29" s="42">
        <v>7499</v>
      </c>
      <c r="DA29" s="60">
        <v>93.106119287374128</v>
      </c>
      <c r="DB29" s="60">
        <v>95.160107553165489</v>
      </c>
      <c r="DC29" s="60">
        <v>94.161225514816664</v>
      </c>
      <c r="DD29" s="86"/>
      <c r="DE29" s="86"/>
      <c r="DF29" s="87"/>
      <c r="DG29" s="86"/>
      <c r="DH29" s="86"/>
      <c r="DI29" s="87"/>
      <c r="DJ29" s="88"/>
      <c r="DK29" s="88"/>
      <c r="DL29" s="88"/>
      <c r="DM29" s="86"/>
      <c r="DN29" s="86"/>
      <c r="DO29" s="87"/>
      <c r="DP29" s="91" t="s">
        <v>83</v>
      </c>
      <c r="DQ29" s="91" t="s">
        <v>83</v>
      </c>
      <c r="DR29" s="91" t="s">
        <v>83</v>
      </c>
      <c r="DS29" s="42">
        <v>3873</v>
      </c>
      <c r="DT29" s="42">
        <v>4091</v>
      </c>
      <c r="DU29" s="42">
        <v>7964</v>
      </c>
      <c r="DV29" s="42">
        <v>3606</v>
      </c>
      <c r="DW29" s="42">
        <v>3893</v>
      </c>
      <c r="DX29" s="42">
        <v>7499</v>
      </c>
      <c r="DY29" s="87"/>
      <c r="DZ29" s="87"/>
      <c r="EA29" s="87"/>
      <c r="EB29" s="41">
        <v>3606</v>
      </c>
      <c r="EC29" s="41">
        <v>3893</v>
      </c>
      <c r="ED29" s="42">
        <v>7499</v>
      </c>
      <c r="EE29" s="60">
        <v>93.106119287374128</v>
      </c>
      <c r="EF29" s="60">
        <v>95.160107553165489</v>
      </c>
      <c r="EG29" s="60">
        <v>94.161225514816664</v>
      </c>
      <c r="EH29" s="43">
        <v>233003</v>
      </c>
      <c r="EI29" s="43">
        <v>228822</v>
      </c>
      <c r="EJ29" s="43">
        <v>461825</v>
      </c>
      <c r="EK29" s="98"/>
      <c r="EL29" s="98"/>
      <c r="EM29" s="98"/>
      <c r="EN29" s="71">
        <v>42716</v>
      </c>
      <c r="EO29" s="71">
        <v>67489</v>
      </c>
      <c r="EP29" s="43">
        <v>110205</v>
      </c>
      <c r="EQ29" s="99"/>
      <c r="ER29" s="99"/>
      <c r="ES29" s="99"/>
      <c r="ET29" s="64">
        <v>18.332811165521473</v>
      </c>
      <c r="EU29" s="64">
        <v>29.494104587845577</v>
      </c>
      <c r="EV29" s="64">
        <v>23.862935094462188</v>
      </c>
      <c r="EW29" s="43">
        <v>24265</v>
      </c>
      <c r="EX29" s="43">
        <v>24083</v>
      </c>
      <c r="EY29" s="43">
        <v>48348</v>
      </c>
      <c r="EZ29" s="98"/>
      <c r="FA29" s="98"/>
      <c r="FB29" s="98"/>
      <c r="FC29" s="71">
        <v>1899</v>
      </c>
      <c r="FD29" s="71">
        <v>3364</v>
      </c>
      <c r="FE29" s="43">
        <v>5263</v>
      </c>
      <c r="FF29" s="99"/>
      <c r="FG29" s="99"/>
      <c r="FH29" s="99"/>
      <c r="FI29" s="64">
        <v>7.8260869565217392</v>
      </c>
      <c r="FJ29" s="64">
        <v>13.968359423659843</v>
      </c>
      <c r="FK29" s="64">
        <v>10.885662281790353</v>
      </c>
      <c r="FL29" s="43">
        <v>3606</v>
      </c>
      <c r="FM29" s="43">
        <v>3893</v>
      </c>
      <c r="FN29" s="43">
        <v>7499</v>
      </c>
      <c r="FO29" s="98"/>
      <c r="FP29" s="98"/>
      <c r="FQ29" s="98"/>
      <c r="FR29" s="71">
        <v>152</v>
      </c>
      <c r="FS29" s="71">
        <v>289</v>
      </c>
      <c r="FT29" s="43">
        <v>441</v>
      </c>
      <c r="FU29" s="99"/>
      <c r="FV29" s="99"/>
      <c r="FW29" s="99"/>
      <c r="FX29" s="64">
        <v>4.2151968940654463</v>
      </c>
      <c r="FY29" s="64">
        <v>7.4235807860262009</v>
      </c>
      <c r="FZ29" s="64">
        <v>5.8807841045472733</v>
      </c>
    </row>
    <row r="30" spans="1:182" s="32" customFormat="1" ht="42.75">
      <c r="A30" s="81">
        <v>21</v>
      </c>
      <c r="B30" s="82" t="s">
        <v>53</v>
      </c>
      <c r="C30" s="41">
        <f>910987+8</f>
        <v>910995</v>
      </c>
      <c r="D30" s="41">
        <v>752234</v>
      </c>
      <c r="E30" s="59">
        <f t="shared" ref="E30" si="101">C30+D30</f>
        <v>1663229</v>
      </c>
      <c r="F30" s="41">
        <f>796217+7</f>
        <v>796224</v>
      </c>
      <c r="G30" s="41">
        <v>687982</v>
      </c>
      <c r="H30" s="42">
        <f>F30+G30</f>
        <v>1484206</v>
      </c>
      <c r="I30" s="41">
        <v>21168</v>
      </c>
      <c r="J30" s="41">
        <v>11064</v>
      </c>
      <c r="K30" s="47">
        <f t="shared" ref="K30" si="102">I30+J30</f>
        <v>32232</v>
      </c>
      <c r="L30" s="41">
        <f t="shared" ref="L30:N30" si="103">SUM(F30,I30)</f>
        <v>817392</v>
      </c>
      <c r="M30" s="41">
        <f t="shared" si="103"/>
        <v>699046</v>
      </c>
      <c r="N30" s="41">
        <f t="shared" si="103"/>
        <v>1516438</v>
      </c>
      <c r="O30" s="60">
        <f t="shared" ref="O30:Q30" si="104">L30/C30*100</f>
        <v>89.725190588312771</v>
      </c>
      <c r="P30" s="60">
        <f t="shared" si="104"/>
        <v>92.929327842134228</v>
      </c>
      <c r="Q30" s="60">
        <f t="shared" si="104"/>
        <v>91.174336185816856</v>
      </c>
      <c r="R30" s="41">
        <f>42127+1373</f>
        <v>43500</v>
      </c>
      <c r="S30" s="41">
        <f>17228+861</f>
        <v>18089</v>
      </c>
      <c r="T30" s="42">
        <f t="shared" ref="T30" si="105">R30+S30</f>
        <v>61589</v>
      </c>
      <c r="U30" s="41">
        <v>19550</v>
      </c>
      <c r="V30" s="41">
        <v>9426</v>
      </c>
      <c r="W30" s="42">
        <f t="shared" ref="W30" si="106">U30+V30</f>
        <v>28976</v>
      </c>
      <c r="X30" s="41">
        <v>2214</v>
      </c>
      <c r="Y30" s="41">
        <v>895</v>
      </c>
      <c r="Z30" s="42">
        <f>X30+Y30</f>
        <v>3109</v>
      </c>
      <c r="AA30" s="41">
        <f t="shared" ref="AA30:AB30" si="107">SUM(U30,X30)</f>
        <v>21764</v>
      </c>
      <c r="AB30" s="41">
        <f t="shared" si="107"/>
        <v>10321</v>
      </c>
      <c r="AC30" s="42">
        <f t="shared" ref="AC30" si="108">SUM(AA30,AB30)</f>
        <v>32085</v>
      </c>
      <c r="AD30" s="60">
        <f t="shared" ref="AD30:AF30" si="109">IF(R30=0,"",AA30/R30*100)</f>
        <v>50.03218390804598</v>
      </c>
      <c r="AE30" s="60">
        <f t="shared" si="109"/>
        <v>57.056774835535407</v>
      </c>
      <c r="AF30" s="60">
        <f t="shared" si="109"/>
        <v>52.09534170062836</v>
      </c>
      <c r="AG30" s="42">
        <f t="shared" ref="AG30:AH30" si="110">C30+R30</f>
        <v>954495</v>
      </c>
      <c r="AH30" s="42">
        <f t="shared" si="110"/>
        <v>770323</v>
      </c>
      <c r="AI30" s="42">
        <f t="shared" ref="AI30" si="111">AG30+AH30</f>
        <v>1724818</v>
      </c>
      <c r="AJ30" s="42">
        <f t="shared" ref="AJ30:AK30" si="112">F30+U30</f>
        <v>815774</v>
      </c>
      <c r="AK30" s="42">
        <f t="shared" si="112"/>
        <v>697408</v>
      </c>
      <c r="AL30" s="42">
        <f t="shared" ref="AL30" si="113">AJ30+AK30</f>
        <v>1513182</v>
      </c>
      <c r="AM30" s="42">
        <f t="shared" ref="AM30:AN30" si="114">I30+X30</f>
        <v>23382</v>
      </c>
      <c r="AN30" s="42">
        <f t="shared" si="114"/>
        <v>11959</v>
      </c>
      <c r="AO30" s="42">
        <f t="shared" ref="AO30" si="115">AM30+AN30</f>
        <v>35341</v>
      </c>
      <c r="AP30" s="41">
        <f t="shared" ref="AP30:AQ30" si="116">SUM(AJ30,AM30)</f>
        <v>839156</v>
      </c>
      <c r="AQ30" s="41">
        <f t="shared" si="116"/>
        <v>709367</v>
      </c>
      <c r="AR30" s="42">
        <f t="shared" ref="AR30" si="117">SUM(AP30,AQ30)</f>
        <v>1548523</v>
      </c>
      <c r="AS30" s="60">
        <f t="shared" ref="AS30:AU30" si="118">IF(AG30=0,"",AP30/AG30*100)</f>
        <v>87.916227953001325</v>
      </c>
      <c r="AT30" s="60">
        <f t="shared" si="118"/>
        <v>92.08695573155677</v>
      </c>
      <c r="AU30" s="60">
        <f t="shared" si="118"/>
        <v>89.778921602163237</v>
      </c>
      <c r="AV30" s="41">
        <v>132569</v>
      </c>
      <c r="AW30" s="41">
        <v>110000</v>
      </c>
      <c r="AX30" s="42">
        <f t="shared" ref="AX30" si="119">AV30+AW30</f>
        <v>242569</v>
      </c>
      <c r="AY30" s="41">
        <v>108961</v>
      </c>
      <c r="AZ30" s="41">
        <v>95245</v>
      </c>
      <c r="BA30" s="42">
        <f t="shared" ref="BA30" si="120">AY30+AZ30</f>
        <v>204206</v>
      </c>
      <c r="BB30" s="41">
        <v>4459</v>
      </c>
      <c r="BC30" s="41">
        <v>2761</v>
      </c>
      <c r="BD30" s="42">
        <f>BB30+BC30</f>
        <v>7220</v>
      </c>
      <c r="BE30" s="41">
        <f t="shared" ref="BE30:BF30" si="121">SUM(AY30,BB30)</f>
        <v>113420</v>
      </c>
      <c r="BF30" s="41">
        <f t="shared" si="121"/>
        <v>98006</v>
      </c>
      <c r="BG30" s="42">
        <f t="shared" ref="BG30" si="122">SUM(BE30,BF30)</f>
        <v>211426</v>
      </c>
      <c r="BH30" s="60">
        <f t="shared" ref="BH30:BJ30" si="123">IF(AV30=0,"",BE30/AV30*100)</f>
        <v>85.555446597620872</v>
      </c>
      <c r="BI30" s="60">
        <f t="shared" si="123"/>
        <v>89.096363636363634</v>
      </c>
      <c r="BJ30" s="60">
        <f t="shared" si="123"/>
        <v>87.161178881060636</v>
      </c>
      <c r="BK30" s="41">
        <f>6003+74</f>
        <v>6077</v>
      </c>
      <c r="BL30" s="41">
        <f>2656+28</f>
        <v>2684</v>
      </c>
      <c r="BM30" s="42">
        <f t="shared" ref="BM30" si="124">BK30+BL30</f>
        <v>8761</v>
      </c>
      <c r="BN30" s="41">
        <v>2297</v>
      </c>
      <c r="BO30" s="41">
        <v>1239</v>
      </c>
      <c r="BP30" s="42">
        <f t="shared" ref="BP30" si="125">BN30+BO30</f>
        <v>3536</v>
      </c>
      <c r="BQ30" s="41">
        <v>371</v>
      </c>
      <c r="BR30" s="41">
        <v>176</v>
      </c>
      <c r="BS30" s="42">
        <f t="shared" ref="BS30" si="126">BQ30+BR30</f>
        <v>547</v>
      </c>
      <c r="BT30" s="41">
        <f t="shared" ref="BT30:BU30" si="127">SUM(BN30,BQ30)</f>
        <v>2668</v>
      </c>
      <c r="BU30" s="41">
        <f t="shared" si="127"/>
        <v>1415</v>
      </c>
      <c r="BV30" s="42">
        <f t="shared" ref="BV30" si="128">SUM(BT30,BU30)</f>
        <v>4083</v>
      </c>
      <c r="BW30" s="60">
        <f t="shared" ref="BW30:BY30" si="129">IF(BK30=0,"",BT30/BK30*100)</f>
        <v>43.903241731117326</v>
      </c>
      <c r="BX30" s="60">
        <f t="shared" si="129"/>
        <v>52.719821162444113</v>
      </c>
      <c r="BY30" s="60">
        <f t="shared" si="129"/>
        <v>46.604268919073164</v>
      </c>
      <c r="BZ30" s="42">
        <f t="shared" ref="BZ30:CA30" si="130">AV30+BK30</f>
        <v>138646</v>
      </c>
      <c r="CA30" s="42">
        <f t="shared" si="130"/>
        <v>112684</v>
      </c>
      <c r="CB30" s="42">
        <f t="shared" ref="CB30" si="131">BZ30+CA30</f>
        <v>251330</v>
      </c>
      <c r="CC30" s="42">
        <f t="shared" ref="CC30:CD30" si="132">AY30+BN30</f>
        <v>111258</v>
      </c>
      <c r="CD30" s="42">
        <f t="shared" si="132"/>
        <v>96484</v>
      </c>
      <c r="CE30" s="42">
        <f t="shared" ref="CE30" si="133">CC30+CD30</f>
        <v>207742</v>
      </c>
      <c r="CF30" s="42">
        <f t="shared" ref="CF30:CG30" si="134">BB30+BQ30</f>
        <v>4830</v>
      </c>
      <c r="CG30" s="42">
        <f t="shared" si="134"/>
        <v>2937</v>
      </c>
      <c r="CH30" s="42">
        <f t="shared" ref="CH30" si="135">CF30+CG30</f>
        <v>7767</v>
      </c>
      <c r="CI30" s="41">
        <f t="shared" ref="CI30:CJ30" si="136">SUM(CC30,CF30)</f>
        <v>116088</v>
      </c>
      <c r="CJ30" s="41">
        <f t="shared" si="136"/>
        <v>99421</v>
      </c>
      <c r="CK30" s="42">
        <f t="shared" ref="CK30" si="137">SUM(CI30,CJ30)</f>
        <v>215509</v>
      </c>
      <c r="CL30" s="60">
        <f t="shared" ref="CL30:CN30" si="138">IF(BZ30=0,"",CI30/BZ30*100)</f>
        <v>83.729786650895093</v>
      </c>
      <c r="CM30" s="60">
        <f t="shared" si="138"/>
        <v>88.229917290830997</v>
      </c>
      <c r="CN30" s="60">
        <f t="shared" si="138"/>
        <v>85.7474237058847</v>
      </c>
      <c r="CO30" s="41">
        <v>74084</v>
      </c>
      <c r="CP30" s="41">
        <v>59953</v>
      </c>
      <c r="CQ30" s="42">
        <f t="shared" ref="CQ30" si="139">CO30+CP30</f>
        <v>134037</v>
      </c>
      <c r="CR30" s="41">
        <v>61269</v>
      </c>
      <c r="CS30" s="41">
        <v>51429</v>
      </c>
      <c r="CT30" s="42">
        <f t="shared" ref="CT30" si="140">CR30+CS30</f>
        <v>112698</v>
      </c>
      <c r="CU30" s="41">
        <v>1536</v>
      </c>
      <c r="CV30" s="41">
        <v>963</v>
      </c>
      <c r="CW30" s="42">
        <f t="shared" ref="CW30" si="141">CU30+CV30</f>
        <v>2499</v>
      </c>
      <c r="CX30" s="41">
        <f t="shared" ref="CX30:CY30" si="142">SUM(CR30,CU30)</f>
        <v>62805</v>
      </c>
      <c r="CY30" s="41">
        <f t="shared" si="142"/>
        <v>52392</v>
      </c>
      <c r="CZ30" s="42">
        <f t="shared" ref="CZ30" si="143">SUM(CX30,CY30)</f>
        <v>115197</v>
      </c>
      <c r="DA30" s="60">
        <f t="shared" ref="DA30:DC30" si="144">IF(CO30=0,"",CX30/CO30*100)</f>
        <v>84.775390097726898</v>
      </c>
      <c r="DB30" s="60">
        <f t="shared" si="144"/>
        <v>87.388454289193191</v>
      </c>
      <c r="DC30" s="60">
        <f t="shared" si="144"/>
        <v>85.944179592202147</v>
      </c>
      <c r="DD30" s="41">
        <v>1845</v>
      </c>
      <c r="DE30" s="41">
        <v>774</v>
      </c>
      <c r="DF30" s="42">
        <f t="shared" ref="DF30" si="145">DD30+DE30</f>
        <v>2619</v>
      </c>
      <c r="DG30" s="41">
        <v>826</v>
      </c>
      <c r="DH30" s="41">
        <v>404</v>
      </c>
      <c r="DI30" s="42">
        <f t="shared" ref="DI30" si="146">DG30+DH30</f>
        <v>1230</v>
      </c>
      <c r="DJ30" s="41">
        <v>77</v>
      </c>
      <c r="DK30" s="41">
        <v>33</v>
      </c>
      <c r="DL30" s="46">
        <f>SUM(DJ30:DK30)</f>
        <v>110</v>
      </c>
      <c r="DM30" s="41">
        <f t="shared" ref="DM30:DN30" si="147">SUM(DG30,DJ30)</f>
        <v>903</v>
      </c>
      <c r="DN30" s="41">
        <f t="shared" si="147"/>
        <v>437</v>
      </c>
      <c r="DO30" s="42">
        <f t="shared" ref="DO30" si="148">SUM(DM30,DN30)</f>
        <v>1340</v>
      </c>
      <c r="DP30" s="60">
        <f t="shared" ref="DP30:DR30" si="149">IF(DD30=0,"",DM30/DD30*100)</f>
        <v>48.943089430894311</v>
      </c>
      <c r="DQ30" s="60">
        <f t="shared" si="149"/>
        <v>56.459948320413432</v>
      </c>
      <c r="DR30" s="60">
        <f t="shared" si="149"/>
        <v>51.164566628484152</v>
      </c>
      <c r="DS30" s="42">
        <f t="shared" ref="DS30:DT30" si="150">CO30+DD30</f>
        <v>75929</v>
      </c>
      <c r="DT30" s="42">
        <f t="shared" si="150"/>
        <v>60727</v>
      </c>
      <c r="DU30" s="42">
        <f t="shared" ref="DU30" si="151">DS30+DT30</f>
        <v>136656</v>
      </c>
      <c r="DV30" s="42">
        <f t="shared" ref="DV30:DW30" si="152">CR30+DG30</f>
        <v>62095</v>
      </c>
      <c r="DW30" s="42">
        <f t="shared" si="152"/>
        <v>51833</v>
      </c>
      <c r="DX30" s="42">
        <f t="shared" ref="DX30" si="153">DV30+DW30</f>
        <v>113928</v>
      </c>
      <c r="DY30" s="42">
        <f t="shared" ref="DY30:DZ30" si="154">CU30+DJ30</f>
        <v>1613</v>
      </c>
      <c r="DZ30" s="42">
        <f t="shared" si="154"/>
        <v>996</v>
      </c>
      <c r="EA30" s="42">
        <f t="shared" ref="EA30" si="155">DY30+DZ30</f>
        <v>2609</v>
      </c>
      <c r="EB30" s="41">
        <f t="shared" ref="EB30:EC30" si="156">SUM(DV30,DY30)</f>
        <v>63708</v>
      </c>
      <c r="EC30" s="41">
        <f t="shared" si="156"/>
        <v>52829</v>
      </c>
      <c r="ED30" s="42">
        <f t="shared" ref="ED30" si="157">SUM(EB30,EC30)</f>
        <v>116537</v>
      </c>
      <c r="EE30" s="60">
        <f t="shared" ref="EE30:EG30" si="158">IF(DS30=0,"",EB30/DS30*100)</f>
        <v>83.904700443835694</v>
      </c>
      <c r="EF30" s="60">
        <f t="shared" si="158"/>
        <v>86.994252968201963</v>
      </c>
      <c r="EG30" s="60">
        <f t="shared" si="158"/>
        <v>85.277631424891695</v>
      </c>
      <c r="EH30" s="43">
        <f>AP30</f>
        <v>839156</v>
      </c>
      <c r="EI30" s="43">
        <f t="shared" ref="EI30:EJ30" si="159">AQ30</f>
        <v>709367</v>
      </c>
      <c r="EJ30" s="43">
        <f t="shared" si="159"/>
        <v>1548523</v>
      </c>
      <c r="EK30" s="67">
        <v>173357</v>
      </c>
      <c r="EL30" s="67">
        <v>201070</v>
      </c>
      <c r="EM30" s="43">
        <v>374427</v>
      </c>
      <c r="EN30" s="43">
        <v>278602</v>
      </c>
      <c r="EO30" s="43">
        <v>262637</v>
      </c>
      <c r="EP30" s="43">
        <v>541239</v>
      </c>
      <c r="EQ30" s="64">
        <v>20.658667292697722</v>
      </c>
      <c r="ER30" s="64">
        <v>28.345029223278253</v>
      </c>
      <c r="ES30" s="64">
        <v>24.179746402198237</v>
      </c>
      <c r="ET30" s="64">
        <v>33.200540070952833</v>
      </c>
      <c r="EU30" s="64">
        <v>37.024187795862787</v>
      </c>
      <c r="EV30" s="64">
        <v>34.952131558299406</v>
      </c>
      <c r="EW30" s="43">
        <f>CI30</f>
        <v>116088</v>
      </c>
      <c r="EX30" s="43">
        <f t="shared" ref="EX30:EY30" si="160">CJ30</f>
        <v>99421</v>
      </c>
      <c r="EY30" s="43">
        <f t="shared" si="160"/>
        <v>215509</v>
      </c>
      <c r="EZ30" s="67">
        <v>15446</v>
      </c>
      <c r="FA30" s="67">
        <v>18862</v>
      </c>
      <c r="FB30" s="43">
        <v>34308</v>
      </c>
      <c r="FC30" s="43">
        <v>36282</v>
      </c>
      <c r="FD30" s="43">
        <v>36910</v>
      </c>
      <c r="FE30" s="43">
        <v>73192</v>
      </c>
      <c r="FF30" s="64">
        <v>13.305423471848941</v>
      </c>
      <c r="FG30" s="64">
        <v>18.971846994095813</v>
      </c>
      <c r="FH30" s="64">
        <v>15.919520762473956</v>
      </c>
      <c r="FI30" s="70">
        <v>31.253876369650605</v>
      </c>
      <c r="FJ30" s="70">
        <v>37.124953480652977</v>
      </c>
      <c r="FK30" s="70">
        <v>33.962386721668231</v>
      </c>
      <c r="FL30" s="43">
        <f>EB30</f>
        <v>63708</v>
      </c>
      <c r="FM30" s="43">
        <f t="shared" ref="FM30:FN30" si="161">EC30</f>
        <v>52829</v>
      </c>
      <c r="FN30" s="43">
        <f t="shared" si="161"/>
        <v>116537</v>
      </c>
      <c r="FO30" s="67">
        <v>5800</v>
      </c>
      <c r="FP30" s="67">
        <v>5823</v>
      </c>
      <c r="FQ30" s="43">
        <v>11623</v>
      </c>
      <c r="FR30" s="43">
        <v>21221</v>
      </c>
      <c r="FS30" s="43">
        <v>19744</v>
      </c>
      <c r="FT30" s="43">
        <v>40965</v>
      </c>
      <c r="FU30" s="64">
        <v>9.1040371695862365</v>
      </c>
      <c r="FV30" s="64">
        <v>11.022355145847925</v>
      </c>
      <c r="FW30" s="64">
        <v>9.9736564352952293</v>
      </c>
      <c r="FX30" s="64">
        <v>33.309788409618882</v>
      </c>
      <c r="FY30" s="64">
        <v>37.373412330348863</v>
      </c>
      <c r="FZ30" s="64">
        <v>35.151925997751789</v>
      </c>
    </row>
    <row r="31" spans="1:182" s="30" customFormat="1" ht="28.5">
      <c r="A31" s="81">
        <v>22</v>
      </c>
      <c r="B31" s="82" t="s">
        <v>54</v>
      </c>
      <c r="C31" s="41">
        <v>445991</v>
      </c>
      <c r="D31" s="41">
        <v>384751</v>
      </c>
      <c r="E31" s="59">
        <v>830742</v>
      </c>
      <c r="F31" s="41">
        <v>220356</v>
      </c>
      <c r="G31" s="41">
        <v>192920</v>
      </c>
      <c r="H31" s="42">
        <v>413276</v>
      </c>
      <c r="I31" s="41">
        <v>48528</v>
      </c>
      <c r="J31" s="41">
        <v>46219</v>
      </c>
      <c r="K31" s="47">
        <v>94747</v>
      </c>
      <c r="L31" s="41">
        <v>268884</v>
      </c>
      <c r="M31" s="41">
        <v>239139</v>
      </c>
      <c r="N31" s="41">
        <v>508023</v>
      </c>
      <c r="O31" s="60">
        <v>60.289108973051029</v>
      </c>
      <c r="P31" s="60">
        <v>62.15422442046934</v>
      </c>
      <c r="Q31" s="60">
        <v>61.152921123525715</v>
      </c>
      <c r="R31" s="41">
        <v>173336</v>
      </c>
      <c r="S31" s="41">
        <v>110508</v>
      </c>
      <c r="T31" s="42">
        <v>283844</v>
      </c>
      <c r="U31" s="41">
        <v>24810</v>
      </c>
      <c r="V31" s="41">
        <v>14902</v>
      </c>
      <c r="W31" s="42">
        <v>39712</v>
      </c>
      <c r="X31" s="41">
        <v>15668</v>
      </c>
      <c r="Y31" s="41">
        <v>11662</v>
      </c>
      <c r="Z31" s="42">
        <v>27330</v>
      </c>
      <c r="AA31" s="41">
        <v>40478</v>
      </c>
      <c r="AB31" s="41">
        <v>26564</v>
      </c>
      <c r="AC31" s="42">
        <v>67042</v>
      </c>
      <c r="AD31" s="60">
        <v>23.352333041030139</v>
      </c>
      <c r="AE31" s="60">
        <v>24.038078691135485</v>
      </c>
      <c r="AF31" s="60">
        <v>23.619312016459745</v>
      </c>
      <c r="AG31" s="42">
        <v>619327</v>
      </c>
      <c r="AH31" s="42">
        <v>495259</v>
      </c>
      <c r="AI31" s="42">
        <v>1114586</v>
      </c>
      <c r="AJ31" s="42">
        <v>245166</v>
      </c>
      <c r="AK31" s="42">
        <v>207822</v>
      </c>
      <c r="AL31" s="42">
        <v>452988</v>
      </c>
      <c r="AM31" s="42">
        <v>64196</v>
      </c>
      <c r="AN31" s="42">
        <v>57881</v>
      </c>
      <c r="AO31" s="42">
        <v>122077</v>
      </c>
      <c r="AP31" s="41">
        <v>309362</v>
      </c>
      <c r="AQ31" s="41">
        <v>265703</v>
      </c>
      <c r="AR31" s="42">
        <v>575065</v>
      </c>
      <c r="AS31" s="60">
        <v>49.951318124351111</v>
      </c>
      <c r="AT31" s="60">
        <v>53.649302688088454</v>
      </c>
      <c r="AU31" s="60">
        <v>51.594493381399012</v>
      </c>
      <c r="AV31" s="41">
        <v>80764</v>
      </c>
      <c r="AW31" s="41">
        <v>60535</v>
      </c>
      <c r="AX31" s="42">
        <v>141299</v>
      </c>
      <c r="AY31" s="41">
        <v>36042</v>
      </c>
      <c r="AZ31" s="41">
        <v>26472</v>
      </c>
      <c r="BA31" s="42">
        <v>62514</v>
      </c>
      <c r="BB31" s="41">
        <v>8974</v>
      </c>
      <c r="BC31" s="41">
        <v>7560</v>
      </c>
      <c r="BD31" s="42">
        <v>16534</v>
      </c>
      <c r="BE31" s="41">
        <v>45016</v>
      </c>
      <c r="BF31" s="41">
        <v>34032</v>
      </c>
      <c r="BG31" s="42">
        <v>79048</v>
      </c>
      <c r="BH31" s="60">
        <v>55.737704918032783</v>
      </c>
      <c r="BI31" s="60">
        <v>56.218716445031802</v>
      </c>
      <c r="BJ31" s="60">
        <v>55.943778795320561</v>
      </c>
      <c r="BK31" s="41">
        <v>36431</v>
      </c>
      <c r="BL31" s="41">
        <v>23017</v>
      </c>
      <c r="BM31" s="42">
        <v>59448</v>
      </c>
      <c r="BN31" s="41">
        <v>5248</v>
      </c>
      <c r="BO31" s="41">
        <v>2772</v>
      </c>
      <c r="BP31" s="42">
        <v>8020</v>
      </c>
      <c r="BQ31" s="41">
        <v>3155</v>
      </c>
      <c r="BR31" s="41">
        <v>2291</v>
      </c>
      <c r="BS31" s="42">
        <v>5446</v>
      </c>
      <c r="BT31" s="41">
        <v>8403</v>
      </c>
      <c r="BU31" s="41">
        <v>5063</v>
      </c>
      <c r="BV31" s="42">
        <v>13466</v>
      </c>
      <c r="BW31" s="60">
        <v>23.065521122121272</v>
      </c>
      <c r="BX31" s="60">
        <v>21.996784985011079</v>
      </c>
      <c r="BY31" s="60">
        <v>22.651729242363071</v>
      </c>
      <c r="BZ31" s="42">
        <v>117195</v>
      </c>
      <c r="CA31" s="42">
        <v>83552</v>
      </c>
      <c r="CB31" s="42">
        <v>200747</v>
      </c>
      <c r="CC31" s="42">
        <v>41290</v>
      </c>
      <c r="CD31" s="42">
        <v>29244</v>
      </c>
      <c r="CE31" s="42">
        <v>70534</v>
      </c>
      <c r="CF31" s="42">
        <v>12129</v>
      </c>
      <c r="CG31" s="42">
        <v>9851</v>
      </c>
      <c r="CH31" s="42">
        <v>21980</v>
      </c>
      <c r="CI31" s="41">
        <v>53419</v>
      </c>
      <c r="CJ31" s="41">
        <v>39095</v>
      </c>
      <c r="CK31" s="42">
        <v>92514</v>
      </c>
      <c r="CL31" s="60">
        <v>45.581296130380991</v>
      </c>
      <c r="CM31" s="60">
        <v>46.791219839142087</v>
      </c>
      <c r="CN31" s="60">
        <v>46.084872999347439</v>
      </c>
      <c r="CO31" s="41">
        <v>63022</v>
      </c>
      <c r="CP31" s="41">
        <v>68101</v>
      </c>
      <c r="CQ31" s="42">
        <v>131123</v>
      </c>
      <c r="CR31" s="41">
        <v>25058</v>
      </c>
      <c r="CS31" s="41">
        <v>24173</v>
      </c>
      <c r="CT31" s="42">
        <v>49231</v>
      </c>
      <c r="CU31" s="41">
        <v>6744</v>
      </c>
      <c r="CV31" s="41">
        <v>7726</v>
      </c>
      <c r="CW31" s="42">
        <v>14470</v>
      </c>
      <c r="CX31" s="41">
        <v>31802</v>
      </c>
      <c r="CY31" s="41">
        <v>31899</v>
      </c>
      <c r="CZ31" s="42">
        <v>63701</v>
      </c>
      <c r="DA31" s="60">
        <v>50.461743518136529</v>
      </c>
      <c r="DB31" s="60">
        <v>46.840721868988709</v>
      </c>
      <c r="DC31" s="60">
        <v>48.581103238943584</v>
      </c>
      <c r="DD31" s="41">
        <v>35393</v>
      </c>
      <c r="DE31" s="41">
        <v>25352</v>
      </c>
      <c r="DF31" s="42">
        <v>60745</v>
      </c>
      <c r="DG31" s="41">
        <v>4184</v>
      </c>
      <c r="DH31" s="41">
        <v>2809</v>
      </c>
      <c r="DI31" s="42">
        <v>6993</v>
      </c>
      <c r="DJ31" s="41">
        <v>2849</v>
      </c>
      <c r="DK31" s="41">
        <v>2156</v>
      </c>
      <c r="DL31" s="46">
        <v>5005</v>
      </c>
      <c r="DM31" s="41">
        <v>7033</v>
      </c>
      <c r="DN31" s="41">
        <v>4965</v>
      </c>
      <c r="DO31" s="42">
        <v>11998</v>
      </c>
      <c r="DP31" s="60">
        <v>19.871160964032438</v>
      </c>
      <c r="DQ31" s="60">
        <v>19.584253707794257</v>
      </c>
      <c r="DR31" s="60">
        <v>19.751419869948144</v>
      </c>
      <c r="DS31" s="42">
        <v>98415</v>
      </c>
      <c r="DT31" s="42">
        <v>93453</v>
      </c>
      <c r="DU31" s="42">
        <v>191868</v>
      </c>
      <c r="DV31" s="42">
        <v>29242</v>
      </c>
      <c r="DW31" s="42">
        <v>26982</v>
      </c>
      <c r="DX31" s="42">
        <v>56224</v>
      </c>
      <c r="DY31" s="42">
        <v>9593</v>
      </c>
      <c r="DZ31" s="42">
        <v>9882</v>
      </c>
      <c r="EA31" s="42">
        <v>19475</v>
      </c>
      <c r="EB31" s="41">
        <v>38835</v>
      </c>
      <c r="EC31" s="41">
        <v>36864</v>
      </c>
      <c r="ED31" s="42">
        <v>75699</v>
      </c>
      <c r="EE31" s="60">
        <v>39.460448102423413</v>
      </c>
      <c r="EF31" s="60">
        <v>39.446566723379668</v>
      </c>
      <c r="EG31" s="60">
        <v>39.453686909750452</v>
      </c>
      <c r="EH31" s="43">
        <v>309362</v>
      </c>
      <c r="EI31" s="43">
        <v>265703</v>
      </c>
      <c r="EJ31" s="43">
        <v>575065</v>
      </c>
      <c r="EK31" s="67">
        <v>27565</v>
      </c>
      <c r="EL31" s="67">
        <v>26912</v>
      </c>
      <c r="EM31" s="43">
        <v>54477</v>
      </c>
      <c r="EN31" s="43">
        <v>68841</v>
      </c>
      <c r="EO31" s="43">
        <v>60975</v>
      </c>
      <c r="EP31" s="43">
        <v>129816</v>
      </c>
      <c r="EQ31" s="64">
        <v>8.9102734013873715</v>
      </c>
      <c r="ER31" s="64">
        <v>10.128602236331542</v>
      </c>
      <c r="ES31" s="64">
        <v>9.4731899872188361</v>
      </c>
      <c r="ET31" s="64">
        <v>22.252571421182953</v>
      </c>
      <c r="EU31" s="64">
        <v>22.948555341866669</v>
      </c>
      <c r="EV31" s="64">
        <v>22.574143792440857</v>
      </c>
      <c r="EW31" s="43">
        <v>53419</v>
      </c>
      <c r="EX31" s="43">
        <v>39095</v>
      </c>
      <c r="EY31" s="43">
        <v>92514</v>
      </c>
      <c r="EZ31" s="67">
        <v>3267</v>
      </c>
      <c r="FA31" s="67">
        <v>2512</v>
      </c>
      <c r="FB31" s="43">
        <v>5779</v>
      </c>
      <c r="FC31" s="43">
        <v>11025</v>
      </c>
      <c r="FD31" s="43">
        <v>7817</v>
      </c>
      <c r="FE31" s="43">
        <v>18842</v>
      </c>
      <c r="FF31" s="64">
        <v>6.1158014938505021</v>
      </c>
      <c r="FG31" s="64">
        <v>6.4253740887581534</v>
      </c>
      <c r="FH31" s="64">
        <v>6.2466221328663769</v>
      </c>
      <c r="FI31" s="64">
        <v>20.638724049495497</v>
      </c>
      <c r="FJ31" s="64">
        <v>19.994884256298761</v>
      </c>
      <c r="FK31" s="64">
        <v>20.366647210151978</v>
      </c>
      <c r="FL31" s="43">
        <v>38835</v>
      </c>
      <c r="FM31" s="43">
        <v>36864</v>
      </c>
      <c r="FN31" s="43">
        <v>75699</v>
      </c>
      <c r="FO31" s="67">
        <v>1235</v>
      </c>
      <c r="FP31" s="67">
        <v>1036</v>
      </c>
      <c r="FQ31" s="43">
        <v>2271</v>
      </c>
      <c r="FR31" s="43">
        <v>5408</v>
      </c>
      <c r="FS31" s="43">
        <v>4649</v>
      </c>
      <c r="FT31" s="43">
        <v>10057</v>
      </c>
      <c r="FU31" s="64">
        <v>3.1801210248487188</v>
      </c>
      <c r="FV31" s="64">
        <v>2.8103298611111112</v>
      </c>
      <c r="FW31" s="64">
        <v>3.0000396306424126</v>
      </c>
      <c r="FX31" s="64">
        <v>13.925582593021758</v>
      </c>
      <c r="FY31" s="64">
        <v>12.611219618055555</v>
      </c>
      <c r="FZ31" s="64">
        <v>13.285512358155325</v>
      </c>
    </row>
    <row r="32" spans="1:182" s="30" customFormat="1" ht="29.25" customHeight="1">
      <c r="A32" s="81">
        <v>23</v>
      </c>
      <c r="B32" s="82" t="s">
        <v>55</v>
      </c>
      <c r="C32" s="41">
        <v>17087</v>
      </c>
      <c r="D32" s="41">
        <v>17373</v>
      </c>
      <c r="E32" s="59">
        <f t="shared" ref="E32" si="162">C32+D32</f>
        <v>34460</v>
      </c>
      <c r="F32" s="41">
        <v>11147</v>
      </c>
      <c r="G32" s="41">
        <v>10078</v>
      </c>
      <c r="H32" s="42">
        <f t="shared" ref="H32" si="163">F32+G32</f>
        <v>21225</v>
      </c>
      <c r="I32" s="84">
        <v>2193</v>
      </c>
      <c r="J32" s="84">
        <v>2657</v>
      </c>
      <c r="K32" s="137">
        <f>(I32+J32)</f>
        <v>4850</v>
      </c>
      <c r="L32" s="41">
        <f t="shared" ref="L32:N32" si="164">SUM(F32,I32)</f>
        <v>13340</v>
      </c>
      <c r="M32" s="41">
        <f t="shared" si="164"/>
        <v>12735</v>
      </c>
      <c r="N32" s="41">
        <f t="shared" si="164"/>
        <v>26075</v>
      </c>
      <c r="O32" s="60">
        <f t="shared" ref="O32:Q32" si="165">L32/C32*100</f>
        <v>78.071048165271833</v>
      </c>
      <c r="P32" s="60">
        <f t="shared" si="165"/>
        <v>73.303401830426523</v>
      </c>
      <c r="Q32" s="60">
        <f t="shared" si="165"/>
        <v>75.66744051073708</v>
      </c>
      <c r="R32" s="41">
        <v>126</v>
      </c>
      <c r="S32" s="41">
        <v>78</v>
      </c>
      <c r="T32" s="42">
        <f t="shared" ref="T32" si="166">R32+S32</f>
        <v>204</v>
      </c>
      <c r="U32" s="41">
        <v>37</v>
      </c>
      <c r="V32" s="41">
        <v>22</v>
      </c>
      <c r="W32" s="42">
        <f t="shared" ref="W32" si="167">U32+V32</f>
        <v>59</v>
      </c>
      <c r="X32" s="74">
        <v>2</v>
      </c>
      <c r="Y32" s="74">
        <v>8</v>
      </c>
      <c r="Z32" s="75">
        <v>10</v>
      </c>
      <c r="AA32" s="41">
        <f>SUM(U32,X32)</f>
        <v>39</v>
      </c>
      <c r="AB32" s="41">
        <f>SUM(V32,Y32)</f>
        <v>30</v>
      </c>
      <c r="AC32" s="42">
        <f>SUM(AA32,AB32)</f>
        <v>69</v>
      </c>
      <c r="AD32" s="60">
        <f t="shared" ref="AD32:AF32" si="168">IF(R32=0,"",AA32/R32*100)</f>
        <v>30.952380952380953</v>
      </c>
      <c r="AE32" s="60">
        <f t="shared" si="168"/>
        <v>38.461538461538467</v>
      </c>
      <c r="AF32" s="60">
        <f t="shared" si="168"/>
        <v>33.82352941176471</v>
      </c>
      <c r="AG32" s="42">
        <f t="shared" ref="AG32:AH32" si="169">C32+R32</f>
        <v>17213</v>
      </c>
      <c r="AH32" s="42">
        <f t="shared" si="169"/>
        <v>17451</v>
      </c>
      <c r="AI32" s="42">
        <f t="shared" ref="AI32" si="170">AG32+AH32</f>
        <v>34664</v>
      </c>
      <c r="AJ32" s="42">
        <f t="shared" ref="AJ32:AK32" si="171">F32+U32</f>
        <v>11184</v>
      </c>
      <c r="AK32" s="42">
        <f t="shared" si="171"/>
        <v>10100</v>
      </c>
      <c r="AL32" s="42">
        <f t="shared" ref="AL32" si="172">AJ32+AK32</f>
        <v>21284</v>
      </c>
      <c r="AM32" s="42">
        <f t="shared" ref="AM32:AN32" si="173">I32+X32</f>
        <v>2195</v>
      </c>
      <c r="AN32" s="42">
        <f t="shared" si="173"/>
        <v>2665</v>
      </c>
      <c r="AO32" s="42">
        <f t="shared" ref="AO32" si="174">AM32+AN32</f>
        <v>4860</v>
      </c>
      <c r="AP32" s="41">
        <f t="shared" ref="AP32:AQ32" si="175">SUM(AJ32,AM32)</f>
        <v>13379</v>
      </c>
      <c r="AQ32" s="41">
        <f t="shared" si="175"/>
        <v>12765</v>
      </c>
      <c r="AR32" s="42">
        <f t="shared" ref="AR32" si="176">SUM(AP32,AQ32)</f>
        <v>26144</v>
      </c>
      <c r="AS32" s="60">
        <f t="shared" ref="AS32:AU32" si="177">IF(AG32=0,"",AP32/AG32*100)</f>
        <v>77.726137221867191</v>
      </c>
      <c r="AT32" s="60">
        <f t="shared" si="177"/>
        <v>73.147670620594809</v>
      </c>
      <c r="AU32" s="60">
        <f t="shared" si="177"/>
        <v>75.421186245095768</v>
      </c>
      <c r="AV32" s="41">
        <v>646</v>
      </c>
      <c r="AW32" s="41">
        <v>709</v>
      </c>
      <c r="AX32" s="42">
        <f t="shared" ref="AX32" si="178">AV32+AW32</f>
        <v>1355</v>
      </c>
      <c r="AY32" s="41">
        <v>396</v>
      </c>
      <c r="AZ32" s="41">
        <v>387</v>
      </c>
      <c r="BA32" s="42">
        <f>AY32+AZ32</f>
        <v>783</v>
      </c>
      <c r="BB32" s="84">
        <v>92</v>
      </c>
      <c r="BC32" s="84">
        <v>102</v>
      </c>
      <c r="BD32" s="75">
        <v>194</v>
      </c>
      <c r="BE32" s="41">
        <f t="shared" ref="BE32:BF32" si="179">SUM(AY32,BB32)</f>
        <v>488</v>
      </c>
      <c r="BF32" s="41">
        <f t="shared" si="179"/>
        <v>489</v>
      </c>
      <c r="BG32" s="42">
        <f t="shared" ref="BG32" si="180">SUM(BE32,BF32)</f>
        <v>977</v>
      </c>
      <c r="BH32" s="60">
        <f t="shared" ref="BH32:BJ32" si="181">IF(AV32=0,"",BE32/AV32*100)</f>
        <v>75.541795665634666</v>
      </c>
      <c r="BI32" s="60">
        <f t="shared" si="181"/>
        <v>68.970380818053599</v>
      </c>
      <c r="BJ32" s="60">
        <f t="shared" si="181"/>
        <v>72.103321033210335</v>
      </c>
      <c r="BK32" s="41">
        <v>4</v>
      </c>
      <c r="BL32" s="41">
        <v>2</v>
      </c>
      <c r="BM32" s="42">
        <f t="shared" ref="BM32" si="182">BK32+BL32</f>
        <v>6</v>
      </c>
      <c r="BN32" s="41">
        <v>1</v>
      </c>
      <c r="BO32" s="41">
        <v>0</v>
      </c>
      <c r="BP32" s="42">
        <f t="shared" ref="BP32" si="183">BN32+BO32</f>
        <v>1</v>
      </c>
      <c r="BQ32" s="74">
        <v>0</v>
      </c>
      <c r="BR32" s="74">
        <v>0</v>
      </c>
      <c r="BS32" s="75">
        <v>0</v>
      </c>
      <c r="BT32" s="41">
        <f t="shared" ref="BT32" si="184">SUM(BN32,BQ32)</f>
        <v>1</v>
      </c>
      <c r="BU32" s="41">
        <f>SUM(BO32,BR32)</f>
        <v>0</v>
      </c>
      <c r="BV32" s="42">
        <f>SUM(BT32,BU32)</f>
        <v>1</v>
      </c>
      <c r="BW32" s="60">
        <f t="shared" ref="BW32:BY32" si="185">IF(BK32=0,"",BT32/BK32*100)</f>
        <v>25</v>
      </c>
      <c r="BX32" s="60">
        <f t="shared" si="185"/>
        <v>0</v>
      </c>
      <c r="BY32" s="60">
        <f t="shared" si="185"/>
        <v>16.666666666666664</v>
      </c>
      <c r="BZ32" s="42">
        <f t="shared" ref="BZ32:CA32" si="186">AV32+BK32</f>
        <v>650</v>
      </c>
      <c r="CA32" s="42">
        <f t="shared" si="186"/>
        <v>711</v>
      </c>
      <c r="CB32" s="42">
        <f t="shared" ref="CB32" si="187">BZ32+CA32</f>
        <v>1361</v>
      </c>
      <c r="CC32" s="42">
        <f t="shared" ref="CC32:CD32" si="188">AY32+BN32</f>
        <v>397</v>
      </c>
      <c r="CD32" s="42">
        <f t="shared" si="188"/>
        <v>387</v>
      </c>
      <c r="CE32" s="42">
        <f t="shared" ref="CE32" si="189">CC32+CD32</f>
        <v>784</v>
      </c>
      <c r="CF32" s="42">
        <f t="shared" ref="CF32:CG32" si="190">BB32+BQ32</f>
        <v>92</v>
      </c>
      <c r="CG32" s="42">
        <f t="shared" si="190"/>
        <v>102</v>
      </c>
      <c r="CH32" s="42">
        <f t="shared" ref="CH32" si="191">CF32+CG32</f>
        <v>194</v>
      </c>
      <c r="CI32" s="41">
        <f t="shared" ref="CI32:CJ32" si="192">SUM(CC32,CF32)</f>
        <v>489</v>
      </c>
      <c r="CJ32" s="41">
        <f t="shared" si="192"/>
        <v>489</v>
      </c>
      <c r="CK32" s="42">
        <f t="shared" ref="CK32" si="193">SUM(CI32,CJ32)</f>
        <v>978</v>
      </c>
      <c r="CL32" s="60">
        <f t="shared" ref="CL32:CN32" si="194">IF(BZ32=0,"",CI32/BZ32*100)</f>
        <v>75.230769230769241</v>
      </c>
      <c r="CM32" s="60">
        <f t="shared" si="194"/>
        <v>68.776371308016877</v>
      </c>
      <c r="CN32" s="60">
        <f t="shared" si="194"/>
        <v>71.858927259368116</v>
      </c>
      <c r="CO32" s="41">
        <v>6512</v>
      </c>
      <c r="CP32" s="41">
        <v>6949</v>
      </c>
      <c r="CQ32" s="42">
        <f t="shared" ref="CQ32" si="195">CO32+CP32</f>
        <v>13461</v>
      </c>
      <c r="CR32" s="41">
        <v>4022</v>
      </c>
      <c r="CS32" s="41">
        <v>3834</v>
      </c>
      <c r="CT32" s="42">
        <f t="shared" ref="CT32" si="196">CR32+CS32</f>
        <v>7856</v>
      </c>
      <c r="CU32" s="84">
        <v>998</v>
      </c>
      <c r="CV32" s="84">
        <v>1289</v>
      </c>
      <c r="CW32" s="75">
        <v>2287</v>
      </c>
      <c r="CX32" s="41">
        <f t="shared" ref="CX32:CY32" si="197">SUM(CR32,CU32)</f>
        <v>5020</v>
      </c>
      <c r="CY32" s="41">
        <f t="shared" si="197"/>
        <v>5123</v>
      </c>
      <c r="CZ32" s="42">
        <f t="shared" ref="CZ32" si="198">SUM(CX32,CY32)</f>
        <v>10143</v>
      </c>
      <c r="DA32" s="60">
        <f t="shared" ref="DA32:DC32" si="199">IF(CO32=0,"",CX32/CO32*100)</f>
        <v>77.088452088452087</v>
      </c>
      <c r="DB32" s="60">
        <f t="shared" si="199"/>
        <v>73.722837818391142</v>
      </c>
      <c r="DC32" s="60">
        <f t="shared" si="199"/>
        <v>75.351014040561623</v>
      </c>
      <c r="DD32" s="41">
        <v>32</v>
      </c>
      <c r="DE32" s="41">
        <v>28</v>
      </c>
      <c r="DF32" s="42">
        <f t="shared" ref="DF32" si="200">DD32+DE32</f>
        <v>60</v>
      </c>
      <c r="DG32" s="41">
        <v>9</v>
      </c>
      <c r="DH32" s="41">
        <v>9</v>
      </c>
      <c r="DI32" s="42">
        <f t="shared" ref="DI32" si="201">DG32+DH32</f>
        <v>18</v>
      </c>
      <c r="DJ32" s="84">
        <v>1</v>
      </c>
      <c r="DK32" s="84">
        <v>4</v>
      </c>
      <c r="DL32" s="84">
        <v>5</v>
      </c>
      <c r="DM32" s="41">
        <f>SUM(DG32,DJ32)</f>
        <v>10</v>
      </c>
      <c r="DN32" s="41">
        <f>SUM(DH32,DK32)</f>
        <v>13</v>
      </c>
      <c r="DO32" s="42">
        <f>SUM(DM32,DN32)</f>
        <v>23</v>
      </c>
      <c r="DP32" s="60">
        <f t="shared" ref="DP32:DR32" si="202">IF(DD32=0,"",DM32/DD32*100)</f>
        <v>31.25</v>
      </c>
      <c r="DQ32" s="60">
        <f t="shared" si="202"/>
        <v>46.428571428571431</v>
      </c>
      <c r="DR32" s="60">
        <f t="shared" si="202"/>
        <v>38.333333333333336</v>
      </c>
      <c r="DS32" s="42">
        <f t="shared" ref="DS32:DT32" si="203">CO32+DD32</f>
        <v>6544</v>
      </c>
      <c r="DT32" s="42">
        <f t="shared" si="203"/>
        <v>6977</v>
      </c>
      <c r="DU32" s="42">
        <f t="shared" ref="DU32" si="204">DS32+DT32</f>
        <v>13521</v>
      </c>
      <c r="DV32" s="42">
        <f t="shared" ref="DV32:DW32" si="205">CR32+DG32</f>
        <v>4031</v>
      </c>
      <c r="DW32" s="42">
        <f t="shared" si="205"/>
        <v>3843</v>
      </c>
      <c r="DX32" s="42">
        <f t="shared" ref="DX32" si="206">DV32+DW32</f>
        <v>7874</v>
      </c>
      <c r="DY32" s="42">
        <f t="shared" ref="DY32:DZ32" si="207">CU32+DJ32</f>
        <v>999</v>
      </c>
      <c r="DZ32" s="42">
        <f t="shared" si="207"/>
        <v>1293</v>
      </c>
      <c r="EA32" s="42">
        <f t="shared" ref="EA32" si="208">DY32+DZ32</f>
        <v>2292</v>
      </c>
      <c r="EB32" s="41">
        <f t="shared" ref="EB32:EC32" si="209">SUM(DV32,DY32)</f>
        <v>5030</v>
      </c>
      <c r="EC32" s="41">
        <f t="shared" si="209"/>
        <v>5136</v>
      </c>
      <c r="ED32" s="42">
        <f t="shared" ref="ED32" si="210">SUM(EB32,EC32)</f>
        <v>10166</v>
      </c>
      <c r="EE32" s="60">
        <f t="shared" ref="EE32:EG32" si="211">IF(DS32=0,"",EB32/DS32*100)</f>
        <v>76.864303178484107</v>
      </c>
      <c r="EF32" s="60">
        <f t="shared" si="211"/>
        <v>73.613300845635663</v>
      </c>
      <c r="EG32" s="60">
        <f t="shared" si="211"/>
        <v>75.186746542415506</v>
      </c>
      <c r="EH32" s="43">
        <f t="shared" ref="EH32:EJ32" si="212">AP32</f>
        <v>13379</v>
      </c>
      <c r="EI32" s="43">
        <f t="shared" si="212"/>
        <v>12765</v>
      </c>
      <c r="EJ32" s="43">
        <f t="shared" si="212"/>
        <v>26144</v>
      </c>
      <c r="EK32" s="71">
        <v>553</v>
      </c>
      <c r="EL32" s="71">
        <v>425</v>
      </c>
      <c r="EM32" s="71">
        <v>978</v>
      </c>
      <c r="EN32" s="71">
        <v>3016</v>
      </c>
      <c r="EO32" s="71">
        <v>2689</v>
      </c>
      <c r="EP32" s="71">
        <f t="shared" ref="EP32" si="213">EN32+EO32</f>
        <v>5705</v>
      </c>
      <c r="EQ32" s="70">
        <f t="shared" ref="EQ32:ES32" si="214">EK32/EH32%</f>
        <v>4.1333432992002397</v>
      </c>
      <c r="ER32" s="70">
        <f t="shared" si="214"/>
        <v>3.3294163728946335</v>
      </c>
      <c r="ES32" s="70">
        <f t="shared" si="214"/>
        <v>3.7408200734394126</v>
      </c>
      <c r="ET32" s="70">
        <f t="shared" ref="ET32:EV32" si="215">EN32/EH32%</f>
        <v>22.542790941026983</v>
      </c>
      <c r="EU32" s="70">
        <f t="shared" si="215"/>
        <v>21.065413239326283</v>
      </c>
      <c r="EV32" s="70">
        <f t="shared" si="215"/>
        <v>21.821450428396574</v>
      </c>
      <c r="EW32" s="43">
        <f>CI32</f>
        <v>489</v>
      </c>
      <c r="EX32" s="43">
        <f>CJ32</f>
        <v>489</v>
      </c>
      <c r="EY32" s="43">
        <f t="shared" ref="EY32" si="216">CK32</f>
        <v>978</v>
      </c>
      <c r="EZ32" s="71">
        <v>27</v>
      </c>
      <c r="FA32" s="71">
        <v>24</v>
      </c>
      <c r="FB32" s="71">
        <v>51</v>
      </c>
      <c r="FC32" s="71">
        <v>133</v>
      </c>
      <c r="FD32" s="71">
        <v>141</v>
      </c>
      <c r="FE32" s="71">
        <f t="shared" ref="FE32" si="217">FC32+FD32</f>
        <v>274</v>
      </c>
      <c r="FF32" s="64">
        <f t="shared" ref="FF32:FH32" si="218">EZ32/EW32%</f>
        <v>5.5214723926380369</v>
      </c>
      <c r="FG32" s="64">
        <f t="shared" si="218"/>
        <v>4.9079754601226995</v>
      </c>
      <c r="FH32" s="64">
        <f t="shared" si="218"/>
        <v>5.2147239263803682</v>
      </c>
      <c r="FI32" s="64">
        <f t="shared" ref="FI32:FK32" si="219">FC32/EW32%</f>
        <v>27.198364008179961</v>
      </c>
      <c r="FJ32" s="64">
        <f t="shared" si="219"/>
        <v>28.834355828220861</v>
      </c>
      <c r="FK32" s="64">
        <f t="shared" si="219"/>
        <v>28.016359918200411</v>
      </c>
      <c r="FL32" s="43">
        <f t="shared" ref="FL32:FN32" si="220">EB32</f>
        <v>5030</v>
      </c>
      <c r="FM32" s="43">
        <f t="shared" si="220"/>
        <v>5136</v>
      </c>
      <c r="FN32" s="43">
        <f t="shared" si="220"/>
        <v>10166</v>
      </c>
      <c r="FO32" s="71">
        <v>81</v>
      </c>
      <c r="FP32" s="71">
        <v>65</v>
      </c>
      <c r="FQ32" s="71">
        <f t="shared" ref="FQ32" si="221">FO32+FP32</f>
        <v>146</v>
      </c>
      <c r="FR32" s="71">
        <v>987</v>
      </c>
      <c r="FS32" s="71">
        <v>929</v>
      </c>
      <c r="FT32" s="71">
        <f t="shared" ref="FT32" si="222">FR32+FS32</f>
        <v>1916</v>
      </c>
      <c r="FU32" s="70">
        <f t="shared" ref="FU32:FW32" si="223">FO32/FL32%</f>
        <v>1.6103379721669981</v>
      </c>
      <c r="FV32" s="70">
        <f t="shared" si="223"/>
        <v>1.2655763239875391</v>
      </c>
      <c r="FW32" s="70">
        <f t="shared" si="223"/>
        <v>1.4361597481802086</v>
      </c>
      <c r="FX32" s="70">
        <f t="shared" ref="FX32:FZ32" si="224">FR32/FL32%</f>
        <v>19.622266401590458</v>
      </c>
      <c r="FY32" s="70">
        <f t="shared" si="224"/>
        <v>18.088006230529594</v>
      </c>
      <c r="FZ32" s="70">
        <f t="shared" si="224"/>
        <v>18.847137517214243</v>
      </c>
    </row>
    <row r="33" spans="1:16384" s="32" customFormat="1" ht="28.5">
      <c r="A33" s="81">
        <v>24</v>
      </c>
      <c r="B33" s="82" t="s">
        <v>56</v>
      </c>
      <c r="C33" s="41">
        <v>9853</v>
      </c>
      <c r="D33" s="41">
        <v>11387</v>
      </c>
      <c r="E33" s="59">
        <v>21240</v>
      </c>
      <c r="F33" s="41">
        <v>7818</v>
      </c>
      <c r="G33" s="41">
        <v>8740</v>
      </c>
      <c r="H33" s="42">
        <v>16558</v>
      </c>
      <c r="I33" s="88"/>
      <c r="J33" s="88"/>
      <c r="K33" s="89"/>
      <c r="L33" s="41">
        <v>7818</v>
      </c>
      <c r="M33" s="41">
        <v>8740</v>
      </c>
      <c r="N33" s="41">
        <v>16558</v>
      </c>
      <c r="O33" s="60">
        <v>79.346391961839032</v>
      </c>
      <c r="P33" s="60">
        <v>76.754193378413987</v>
      </c>
      <c r="Q33" s="60">
        <v>77.956685499058381</v>
      </c>
      <c r="R33" s="41">
        <v>11559</v>
      </c>
      <c r="S33" s="41">
        <v>13072</v>
      </c>
      <c r="T33" s="42">
        <v>24631</v>
      </c>
      <c r="U33" s="41">
        <v>3650</v>
      </c>
      <c r="V33" s="41">
        <v>4165</v>
      </c>
      <c r="W33" s="42">
        <v>7815</v>
      </c>
      <c r="X33" s="88"/>
      <c r="Y33" s="88"/>
      <c r="Z33" s="87"/>
      <c r="AA33" s="41">
        <v>3650</v>
      </c>
      <c r="AB33" s="41">
        <v>4165</v>
      </c>
      <c r="AC33" s="42">
        <v>7815</v>
      </c>
      <c r="AD33" s="60">
        <v>31.577126048966175</v>
      </c>
      <c r="AE33" s="60">
        <v>31.86199510403917</v>
      </c>
      <c r="AF33" s="60">
        <v>31.728309853436727</v>
      </c>
      <c r="AG33" s="42">
        <v>21412</v>
      </c>
      <c r="AH33" s="42">
        <v>24459</v>
      </c>
      <c r="AI33" s="42">
        <v>45871</v>
      </c>
      <c r="AJ33" s="42">
        <v>11468</v>
      </c>
      <c r="AK33" s="42">
        <v>12905</v>
      </c>
      <c r="AL33" s="42">
        <v>24373</v>
      </c>
      <c r="AM33" s="87"/>
      <c r="AN33" s="87"/>
      <c r="AO33" s="87"/>
      <c r="AP33" s="41">
        <v>11468</v>
      </c>
      <c r="AQ33" s="41">
        <v>12905</v>
      </c>
      <c r="AR33" s="42">
        <v>24373</v>
      </c>
      <c r="AS33" s="60">
        <v>53.558752101625259</v>
      </c>
      <c r="AT33" s="60">
        <v>52.761764585633095</v>
      </c>
      <c r="AU33" s="60">
        <v>53.133788232216425</v>
      </c>
      <c r="AV33" s="41">
        <v>73</v>
      </c>
      <c r="AW33" s="41">
        <v>57</v>
      </c>
      <c r="AX33" s="42">
        <v>130</v>
      </c>
      <c r="AY33" s="41">
        <v>63</v>
      </c>
      <c r="AZ33" s="41">
        <v>50</v>
      </c>
      <c r="BA33" s="42">
        <v>113</v>
      </c>
      <c r="BB33" s="88"/>
      <c r="BC33" s="88"/>
      <c r="BD33" s="87"/>
      <c r="BE33" s="41">
        <v>63</v>
      </c>
      <c r="BF33" s="41">
        <v>50</v>
      </c>
      <c r="BG33" s="42">
        <v>113</v>
      </c>
      <c r="BH33" s="60">
        <v>86.301369863013704</v>
      </c>
      <c r="BI33" s="60">
        <v>87.719298245614027</v>
      </c>
      <c r="BJ33" s="60">
        <v>86.92307692307692</v>
      </c>
      <c r="BK33" s="41">
        <v>64</v>
      </c>
      <c r="BL33" s="41">
        <v>48</v>
      </c>
      <c r="BM33" s="42">
        <v>112</v>
      </c>
      <c r="BN33" s="41">
        <v>33</v>
      </c>
      <c r="BO33" s="41">
        <v>28</v>
      </c>
      <c r="BP33" s="42">
        <v>61</v>
      </c>
      <c r="BQ33" s="88"/>
      <c r="BR33" s="88"/>
      <c r="BS33" s="87"/>
      <c r="BT33" s="41">
        <v>33</v>
      </c>
      <c r="BU33" s="41">
        <v>28</v>
      </c>
      <c r="BV33" s="42">
        <v>61</v>
      </c>
      <c r="BW33" s="60">
        <v>51.5625</v>
      </c>
      <c r="BX33" s="60">
        <v>58.333333333333336</v>
      </c>
      <c r="BY33" s="60">
        <v>54.464285714285708</v>
      </c>
      <c r="BZ33" s="42">
        <v>137</v>
      </c>
      <c r="CA33" s="42">
        <v>105</v>
      </c>
      <c r="CB33" s="42">
        <v>242</v>
      </c>
      <c r="CC33" s="42">
        <v>96</v>
      </c>
      <c r="CD33" s="42">
        <v>78</v>
      </c>
      <c r="CE33" s="42">
        <v>174</v>
      </c>
      <c r="CF33" s="87"/>
      <c r="CG33" s="87"/>
      <c r="CH33" s="87"/>
      <c r="CI33" s="41">
        <v>96</v>
      </c>
      <c r="CJ33" s="41">
        <v>78</v>
      </c>
      <c r="CK33" s="42">
        <v>174</v>
      </c>
      <c r="CL33" s="60">
        <v>70.072992700729927</v>
      </c>
      <c r="CM33" s="60">
        <v>74.285714285714292</v>
      </c>
      <c r="CN33" s="60">
        <v>71.900826446281002</v>
      </c>
      <c r="CO33" s="41">
        <v>8589</v>
      </c>
      <c r="CP33" s="41">
        <v>10259</v>
      </c>
      <c r="CQ33" s="42">
        <v>18848</v>
      </c>
      <c r="CR33" s="41">
        <v>6736</v>
      </c>
      <c r="CS33" s="41">
        <v>7844</v>
      </c>
      <c r="CT33" s="42">
        <v>14580</v>
      </c>
      <c r="CU33" s="88"/>
      <c r="CV33" s="88"/>
      <c r="CW33" s="87"/>
      <c r="CX33" s="41">
        <v>6736</v>
      </c>
      <c r="CY33" s="41">
        <v>7844</v>
      </c>
      <c r="CZ33" s="42">
        <v>14580</v>
      </c>
      <c r="DA33" s="60">
        <v>78.425893584817786</v>
      </c>
      <c r="DB33" s="60">
        <v>76.459693927283354</v>
      </c>
      <c r="DC33" s="60">
        <v>77.355687606112056</v>
      </c>
      <c r="DD33" s="41">
        <v>10898</v>
      </c>
      <c r="DE33" s="41">
        <v>12473</v>
      </c>
      <c r="DF33" s="42">
        <v>23371</v>
      </c>
      <c r="DG33" s="41">
        <v>3337</v>
      </c>
      <c r="DH33" s="41">
        <v>3859</v>
      </c>
      <c r="DI33" s="42">
        <v>7196</v>
      </c>
      <c r="DJ33" s="88"/>
      <c r="DK33" s="88"/>
      <c r="DL33" s="88"/>
      <c r="DM33" s="41">
        <v>3337</v>
      </c>
      <c r="DN33" s="41">
        <v>3859</v>
      </c>
      <c r="DO33" s="42">
        <v>7196</v>
      </c>
      <c r="DP33" s="60">
        <v>30.620297302257292</v>
      </c>
      <c r="DQ33" s="60">
        <v>30.9388278681953</v>
      </c>
      <c r="DR33" s="60">
        <v>30.79029566556844</v>
      </c>
      <c r="DS33" s="42">
        <v>19487</v>
      </c>
      <c r="DT33" s="42">
        <v>22732</v>
      </c>
      <c r="DU33" s="42">
        <v>42219</v>
      </c>
      <c r="DV33" s="42">
        <v>10073</v>
      </c>
      <c r="DW33" s="42">
        <v>11703</v>
      </c>
      <c r="DX33" s="42">
        <v>21776</v>
      </c>
      <c r="DY33" s="87"/>
      <c r="DZ33" s="87"/>
      <c r="EA33" s="87"/>
      <c r="EB33" s="41">
        <v>10073</v>
      </c>
      <c r="EC33" s="41">
        <v>11703</v>
      </c>
      <c r="ED33" s="42">
        <v>21776</v>
      </c>
      <c r="EE33" s="60">
        <v>51.690870836968237</v>
      </c>
      <c r="EF33" s="60">
        <v>51.482491641738513</v>
      </c>
      <c r="EG33" s="60">
        <v>51.578673109263605</v>
      </c>
      <c r="EH33" s="43">
        <v>11468</v>
      </c>
      <c r="EI33" s="43">
        <v>12905</v>
      </c>
      <c r="EJ33" s="43">
        <v>24373</v>
      </c>
      <c r="EK33" s="67">
        <v>635</v>
      </c>
      <c r="EL33" s="67">
        <v>756</v>
      </c>
      <c r="EM33" s="43">
        <v>1391</v>
      </c>
      <c r="EN33" s="43">
        <v>1933</v>
      </c>
      <c r="EO33" s="43">
        <v>2205</v>
      </c>
      <c r="EP33" s="43">
        <v>4138</v>
      </c>
      <c r="EQ33" s="64">
        <v>5.5371468433903033</v>
      </c>
      <c r="ER33" s="64">
        <v>5.8581944982564895</v>
      </c>
      <c r="ES33" s="64">
        <v>5.7071349444056949</v>
      </c>
      <c r="ET33" s="64">
        <v>16.85559818625741</v>
      </c>
      <c r="EU33" s="64">
        <v>17.086400619914759</v>
      </c>
      <c r="EV33" s="64">
        <v>16.977803306938007</v>
      </c>
      <c r="EW33" s="43">
        <v>96</v>
      </c>
      <c r="EX33" s="43">
        <v>78</v>
      </c>
      <c r="EY33" s="43">
        <v>174</v>
      </c>
      <c r="EZ33" s="67">
        <v>8</v>
      </c>
      <c r="FA33" s="67">
        <v>5</v>
      </c>
      <c r="FB33" s="43">
        <v>13</v>
      </c>
      <c r="FC33" s="43">
        <v>16</v>
      </c>
      <c r="FD33" s="43">
        <v>11</v>
      </c>
      <c r="FE33" s="43">
        <v>27</v>
      </c>
      <c r="FF33" s="64">
        <v>8.3333333333333339</v>
      </c>
      <c r="FG33" s="64">
        <v>6.4102564102564097</v>
      </c>
      <c r="FH33" s="64">
        <v>7.4712643678160919</v>
      </c>
      <c r="FI33" s="64">
        <v>16.666666666666668</v>
      </c>
      <c r="FJ33" s="64">
        <v>14.102564102564102</v>
      </c>
      <c r="FK33" s="64">
        <v>15.517241379310345</v>
      </c>
      <c r="FL33" s="43">
        <v>10073</v>
      </c>
      <c r="FM33" s="43">
        <v>11703</v>
      </c>
      <c r="FN33" s="43">
        <v>21776</v>
      </c>
      <c r="FO33" s="67">
        <v>477</v>
      </c>
      <c r="FP33" s="67">
        <v>609</v>
      </c>
      <c r="FQ33" s="43">
        <v>1086</v>
      </c>
      <c r="FR33" s="43">
        <v>1620</v>
      </c>
      <c r="FS33" s="43">
        <v>1946</v>
      </c>
      <c r="FT33" s="43">
        <v>3566</v>
      </c>
      <c r="FU33" s="64">
        <v>4.7354313511367021</v>
      </c>
      <c r="FV33" s="64">
        <v>5.2037938990002566</v>
      </c>
      <c r="FW33" s="64">
        <v>4.9871418074944893</v>
      </c>
      <c r="FX33" s="64">
        <v>16.082597041596348</v>
      </c>
      <c r="FY33" s="64">
        <v>16.628214987610015</v>
      </c>
      <c r="FZ33" s="64">
        <v>16.375826598089642</v>
      </c>
    </row>
    <row r="34" spans="1:16384" s="33" customFormat="1" ht="28.9" customHeight="1">
      <c r="A34" s="81">
        <v>25</v>
      </c>
      <c r="B34" s="82" t="s">
        <v>57</v>
      </c>
      <c r="C34" s="41">
        <v>5894</v>
      </c>
      <c r="D34" s="41">
        <v>6542</v>
      </c>
      <c r="E34" s="59">
        <f t="shared" ref="E34" si="225">C34+D34</f>
        <v>12436</v>
      </c>
      <c r="F34" s="41">
        <v>4816</v>
      </c>
      <c r="G34" s="41">
        <v>5362</v>
      </c>
      <c r="H34" s="42">
        <f t="shared" ref="H34" si="226">F34+G34</f>
        <v>10178</v>
      </c>
      <c r="I34" s="46">
        <v>41</v>
      </c>
      <c r="J34" s="46">
        <v>37</v>
      </c>
      <c r="K34" s="47">
        <f t="shared" ref="K34" si="227">I34+J34</f>
        <v>78</v>
      </c>
      <c r="L34" s="41">
        <f t="shared" ref="L34:N34" si="228">SUM(F34,I34)</f>
        <v>4857</v>
      </c>
      <c r="M34" s="41">
        <f t="shared" si="228"/>
        <v>5399</v>
      </c>
      <c r="N34" s="41">
        <f t="shared" si="228"/>
        <v>10256</v>
      </c>
      <c r="O34" s="60">
        <f t="shared" ref="O34:Q34" si="229">L34/C34*100</f>
        <v>82.405836443841196</v>
      </c>
      <c r="P34" s="60">
        <f t="shared" si="229"/>
        <v>82.528278813818403</v>
      </c>
      <c r="Q34" s="60">
        <f t="shared" si="229"/>
        <v>82.470247668060466</v>
      </c>
      <c r="R34" s="41">
        <v>2393</v>
      </c>
      <c r="S34" s="41">
        <v>2328</v>
      </c>
      <c r="T34" s="42">
        <f t="shared" ref="T34" si="230">R34+S34</f>
        <v>4721</v>
      </c>
      <c r="U34" s="41">
        <v>856</v>
      </c>
      <c r="V34" s="41">
        <v>685</v>
      </c>
      <c r="W34" s="42">
        <f t="shared" ref="W34" si="231">U34+V34</f>
        <v>1541</v>
      </c>
      <c r="X34" s="84">
        <v>16</v>
      </c>
      <c r="Y34" s="84">
        <v>11</v>
      </c>
      <c r="Z34" s="75">
        <v>27</v>
      </c>
      <c r="AA34" s="41">
        <f t="shared" ref="AA34:AB34" si="232">SUM(U34,X34)</f>
        <v>872</v>
      </c>
      <c r="AB34" s="41">
        <f t="shared" si="232"/>
        <v>696</v>
      </c>
      <c r="AC34" s="42">
        <f t="shared" ref="AC34" si="233">SUM(AA34,AB34)</f>
        <v>1568</v>
      </c>
      <c r="AD34" s="60">
        <f t="shared" ref="AD34:AF34" si="234">IF(R34=0,"",AA34/R34*100)</f>
        <v>36.439615545340573</v>
      </c>
      <c r="AE34" s="60">
        <f t="shared" si="234"/>
        <v>29.896907216494846</v>
      </c>
      <c r="AF34" s="60">
        <f t="shared" si="234"/>
        <v>33.213302266468972</v>
      </c>
      <c r="AG34" s="42">
        <f t="shared" ref="AG34:AH34" si="235">C34+R34</f>
        <v>8287</v>
      </c>
      <c r="AH34" s="42">
        <f t="shared" si="235"/>
        <v>8870</v>
      </c>
      <c r="AI34" s="42">
        <f t="shared" ref="AI34" si="236">AG34+AH34</f>
        <v>17157</v>
      </c>
      <c r="AJ34" s="42">
        <f t="shared" ref="AJ34:AK34" si="237">F34+U34</f>
        <v>5672</v>
      </c>
      <c r="AK34" s="42">
        <f t="shared" si="237"/>
        <v>6047</v>
      </c>
      <c r="AL34" s="42">
        <f t="shared" ref="AL34" si="238">AJ34+AK34</f>
        <v>11719</v>
      </c>
      <c r="AM34" s="42">
        <f t="shared" ref="AM34:AN34" si="239">I34+X34</f>
        <v>57</v>
      </c>
      <c r="AN34" s="42">
        <f t="shared" si="239"/>
        <v>48</v>
      </c>
      <c r="AO34" s="42">
        <f t="shared" ref="AO34" si="240">AM34+AN34</f>
        <v>105</v>
      </c>
      <c r="AP34" s="41">
        <f t="shared" ref="AP34:AQ34" si="241">SUM(AJ34,AM34)</f>
        <v>5729</v>
      </c>
      <c r="AQ34" s="41">
        <f t="shared" si="241"/>
        <v>6095</v>
      </c>
      <c r="AR34" s="42">
        <f t="shared" ref="AR34" si="242">SUM(AP34,AQ34)</f>
        <v>11824</v>
      </c>
      <c r="AS34" s="60">
        <f t="shared" ref="AS34:AU34" si="243">IF(AG34=0,"",AP34/AG34*100)</f>
        <v>69.132376010619041</v>
      </c>
      <c r="AT34" s="60">
        <f t="shared" si="243"/>
        <v>68.714768883878236</v>
      </c>
      <c r="AU34" s="60">
        <f t="shared" si="243"/>
        <v>68.916477239610657</v>
      </c>
      <c r="AV34" s="41">
        <v>21</v>
      </c>
      <c r="AW34" s="41">
        <v>12</v>
      </c>
      <c r="AX34" s="42">
        <f t="shared" ref="AX34" si="244">AV34+AW34</f>
        <v>33</v>
      </c>
      <c r="AY34" s="41">
        <v>18</v>
      </c>
      <c r="AZ34" s="41">
        <v>10</v>
      </c>
      <c r="BA34" s="42">
        <f t="shared" ref="BA34" si="245">AY34+AZ34</f>
        <v>28</v>
      </c>
      <c r="BB34" s="46">
        <v>0</v>
      </c>
      <c r="BC34" s="46">
        <v>0</v>
      </c>
      <c r="BD34" s="42">
        <f>BB34+BC34</f>
        <v>0</v>
      </c>
      <c r="BE34" s="41">
        <f t="shared" ref="BE34:BF34" si="246">SUM(AY34,BB34)</f>
        <v>18</v>
      </c>
      <c r="BF34" s="41">
        <f t="shared" si="246"/>
        <v>10</v>
      </c>
      <c r="BG34" s="42">
        <f t="shared" ref="BG34" si="247">SUM(BE34,BF34)</f>
        <v>28</v>
      </c>
      <c r="BH34" s="60">
        <f t="shared" ref="BH34:BJ34" si="248">IF(AV34=0,"",BE34/AV34*100)</f>
        <v>85.714285714285708</v>
      </c>
      <c r="BI34" s="60">
        <f t="shared" si="248"/>
        <v>83.333333333333343</v>
      </c>
      <c r="BJ34" s="60">
        <f t="shared" si="248"/>
        <v>84.848484848484844</v>
      </c>
      <c r="BK34" s="41">
        <v>6</v>
      </c>
      <c r="BL34" s="41">
        <v>8</v>
      </c>
      <c r="BM34" s="42">
        <f t="shared" ref="BM34" si="249">BK34+BL34</f>
        <v>14</v>
      </c>
      <c r="BN34" s="41">
        <v>4</v>
      </c>
      <c r="BO34" s="41">
        <v>3</v>
      </c>
      <c r="BP34" s="42">
        <f t="shared" ref="BP34" si="250">BN34+BO34</f>
        <v>7</v>
      </c>
      <c r="BQ34" s="84">
        <v>0</v>
      </c>
      <c r="BR34" s="84">
        <v>1</v>
      </c>
      <c r="BS34" s="75">
        <v>1</v>
      </c>
      <c r="BT34" s="41">
        <f t="shared" ref="BT34:BU34" si="251">SUM(BN34,BQ34)</f>
        <v>4</v>
      </c>
      <c r="BU34" s="41">
        <f t="shared" si="251"/>
        <v>4</v>
      </c>
      <c r="BV34" s="42">
        <f t="shared" ref="BV34" si="252">SUM(BT34,BU34)</f>
        <v>8</v>
      </c>
      <c r="BW34" s="60">
        <f t="shared" ref="BW34:BY34" si="253">IF(BK34=0,"",BT34/BK34*100)</f>
        <v>66.666666666666657</v>
      </c>
      <c r="BX34" s="60">
        <f t="shared" si="253"/>
        <v>50</v>
      </c>
      <c r="BY34" s="60">
        <f t="shared" si="253"/>
        <v>57.142857142857139</v>
      </c>
      <c r="BZ34" s="42">
        <f t="shared" ref="BZ34:CA34" si="254">AV34+BK34</f>
        <v>27</v>
      </c>
      <c r="CA34" s="42">
        <f t="shared" si="254"/>
        <v>20</v>
      </c>
      <c r="CB34" s="42">
        <f t="shared" ref="CB34" si="255">BZ34+CA34</f>
        <v>47</v>
      </c>
      <c r="CC34" s="42">
        <f t="shared" ref="CC34:CD34" si="256">AY34+BN34</f>
        <v>22</v>
      </c>
      <c r="CD34" s="42">
        <f t="shared" si="256"/>
        <v>13</v>
      </c>
      <c r="CE34" s="42">
        <f t="shared" ref="CE34" si="257">CC34+CD34</f>
        <v>35</v>
      </c>
      <c r="CF34" s="42">
        <v>0</v>
      </c>
      <c r="CG34" s="42">
        <f t="shared" ref="CG34" si="258">BC34+BR34</f>
        <v>1</v>
      </c>
      <c r="CH34" s="42">
        <f t="shared" ref="CH34" si="259">CF34+CG34</f>
        <v>1</v>
      </c>
      <c r="CI34" s="41">
        <f t="shared" ref="CI34:CJ34" si="260">SUM(CC34,CF34)</f>
        <v>22</v>
      </c>
      <c r="CJ34" s="41">
        <f t="shared" si="260"/>
        <v>14</v>
      </c>
      <c r="CK34" s="42">
        <f t="shared" ref="CK34" si="261">SUM(CI34,CJ34)</f>
        <v>36</v>
      </c>
      <c r="CL34" s="60">
        <f t="shared" ref="CL34:CN34" si="262">IF(BZ34=0,"",CI34/BZ34*100)</f>
        <v>81.481481481481481</v>
      </c>
      <c r="CM34" s="60">
        <f t="shared" si="262"/>
        <v>70</v>
      </c>
      <c r="CN34" s="60">
        <f t="shared" si="262"/>
        <v>76.59574468085107</v>
      </c>
      <c r="CO34" s="41">
        <v>5774</v>
      </c>
      <c r="CP34" s="41">
        <v>6462</v>
      </c>
      <c r="CQ34" s="42">
        <f t="shared" ref="CQ34" si="263">CO34+CP34</f>
        <v>12236</v>
      </c>
      <c r="CR34" s="41">
        <v>4711</v>
      </c>
      <c r="CS34" s="41">
        <v>5293</v>
      </c>
      <c r="CT34" s="42">
        <f t="shared" ref="CT34" si="264">CR34+CS34</f>
        <v>10004</v>
      </c>
      <c r="CU34" s="46">
        <v>41</v>
      </c>
      <c r="CV34" s="46">
        <v>37</v>
      </c>
      <c r="CW34" s="42">
        <f t="shared" ref="CW34" si="265">CU34+CV34</f>
        <v>78</v>
      </c>
      <c r="CX34" s="41">
        <f t="shared" ref="CX34:CY34" si="266">SUM(CR34,CU34)</f>
        <v>4752</v>
      </c>
      <c r="CY34" s="41">
        <f t="shared" si="266"/>
        <v>5330</v>
      </c>
      <c r="CZ34" s="42">
        <f t="shared" ref="CZ34" si="267">SUM(CX34,CY34)</f>
        <v>10082</v>
      </c>
      <c r="DA34" s="60">
        <f t="shared" ref="DA34:DC34" si="268">IF(CO34=0,"",CX34/CO34*100)</f>
        <v>82.299965361967438</v>
      </c>
      <c r="DB34" s="60">
        <f t="shared" si="268"/>
        <v>82.482203652120091</v>
      </c>
      <c r="DC34" s="60">
        <f t="shared" si="268"/>
        <v>82.396207911082058</v>
      </c>
      <c r="DD34" s="41">
        <v>2350</v>
      </c>
      <c r="DE34" s="41">
        <v>2293</v>
      </c>
      <c r="DF34" s="42">
        <f t="shared" ref="DF34" si="269">DD34+DE34</f>
        <v>4643</v>
      </c>
      <c r="DG34" s="41">
        <v>836</v>
      </c>
      <c r="DH34" s="41">
        <v>675</v>
      </c>
      <c r="DI34" s="42">
        <f t="shared" ref="DI34" si="270">DG34+DH34</f>
        <v>1511</v>
      </c>
      <c r="DJ34" s="84">
        <v>16</v>
      </c>
      <c r="DK34" s="84">
        <v>10</v>
      </c>
      <c r="DL34" s="84">
        <v>26</v>
      </c>
      <c r="DM34" s="41">
        <f t="shared" ref="DM34:DN34" si="271">SUM(DG34,DJ34)</f>
        <v>852</v>
      </c>
      <c r="DN34" s="41">
        <f t="shared" si="271"/>
        <v>685</v>
      </c>
      <c r="DO34" s="42">
        <f t="shared" ref="DO34" si="272">SUM(DM34,DN34)</f>
        <v>1537</v>
      </c>
      <c r="DP34" s="60">
        <f t="shared" ref="DP34:DR34" si="273">IF(DD34=0,"",DM34/DD34*100)</f>
        <v>36.255319148936174</v>
      </c>
      <c r="DQ34" s="60">
        <f t="shared" si="273"/>
        <v>29.873528129088527</v>
      </c>
      <c r="DR34" s="60">
        <f t="shared" si="273"/>
        <v>33.103596812405769</v>
      </c>
      <c r="DS34" s="42">
        <f t="shared" ref="DS34:DT34" si="274">CO34+DD34</f>
        <v>8124</v>
      </c>
      <c r="DT34" s="42">
        <f t="shared" si="274"/>
        <v>8755</v>
      </c>
      <c r="DU34" s="42">
        <f t="shared" ref="DU34" si="275">DS34+DT34</f>
        <v>16879</v>
      </c>
      <c r="DV34" s="42">
        <f t="shared" ref="DV34:DW34" si="276">CR34+DG34</f>
        <v>5547</v>
      </c>
      <c r="DW34" s="42">
        <f t="shared" si="276"/>
        <v>5968</v>
      </c>
      <c r="DX34" s="42">
        <f t="shared" ref="DX34" si="277">DV34+DW34</f>
        <v>11515</v>
      </c>
      <c r="DY34" s="42">
        <f>CU34+DJ34</f>
        <v>57</v>
      </c>
      <c r="DZ34" s="42">
        <f>CV34+DK34</f>
        <v>47</v>
      </c>
      <c r="EA34" s="42">
        <f t="shared" ref="EA34" si="278">DY34+DZ34</f>
        <v>104</v>
      </c>
      <c r="EB34" s="41">
        <f t="shared" ref="EB34:EC34" si="279">SUM(DV34,DY34)</f>
        <v>5604</v>
      </c>
      <c r="EC34" s="41">
        <f t="shared" si="279"/>
        <v>6015</v>
      </c>
      <c r="ED34" s="42">
        <f t="shared" ref="ED34" si="280">SUM(EB34,EC34)</f>
        <v>11619</v>
      </c>
      <c r="EE34" s="60">
        <f t="shared" ref="EE34:EG34" si="281">IF(DS34=0,"",EB34/DS34*100)</f>
        <v>68.98079763663219</v>
      </c>
      <c r="EF34" s="60">
        <f t="shared" si="281"/>
        <v>68.703597944031984</v>
      </c>
      <c r="EG34" s="60">
        <f t="shared" si="281"/>
        <v>68.837016410924818</v>
      </c>
      <c r="EH34" s="40">
        <f t="shared" ref="EH34:EJ34" si="282">AP34</f>
        <v>5729</v>
      </c>
      <c r="EI34" s="40">
        <f t="shared" si="282"/>
        <v>6095</v>
      </c>
      <c r="EJ34" s="40">
        <f t="shared" si="282"/>
        <v>11824</v>
      </c>
      <c r="EK34" s="98"/>
      <c r="EL34" s="98"/>
      <c r="EM34" s="98"/>
      <c r="EN34" s="98"/>
      <c r="EO34" s="98"/>
      <c r="EP34" s="98"/>
      <c r="EQ34" s="99"/>
      <c r="ER34" s="99"/>
      <c r="ES34" s="99"/>
      <c r="ET34" s="99"/>
      <c r="EU34" s="99"/>
      <c r="EV34" s="99"/>
      <c r="EW34" s="40">
        <f t="shared" ref="EW34:EY34" si="283">CI34</f>
        <v>22</v>
      </c>
      <c r="EX34" s="40">
        <f t="shared" si="283"/>
        <v>14</v>
      </c>
      <c r="EY34" s="40">
        <f t="shared" si="283"/>
        <v>36</v>
      </c>
      <c r="EZ34" s="98"/>
      <c r="FA34" s="98"/>
      <c r="FB34" s="98"/>
      <c r="FC34" s="98"/>
      <c r="FD34" s="98"/>
      <c r="FE34" s="98"/>
      <c r="FF34" s="99"/>
      <c r="FG34" s="99"/>
      <c r="FH34" s="99"/>
      <c r="FI34" s="99"/>
      <c r="FJ34" s="99"/>
      <c r="FK34" s="99"/>
      <c r="FL34" s="40">
        <f t="shared" ref="FL34:FN34" si="284">EB34</f>
        <v>5604</v>
      </c>
      <c r="FM34" s="40">
        <f t="shared" si="284"/>
        <v>6015</v>
      </c>
      <c r="FN34" s="40">
        <f t="shared" si="284"/>
        <v>11619</v>
      </c>
      <c r="FO34" s="98"/>
      <c r="FP34" s="98"/>
      <c r="FQ34" s="98"/>
      <c r="FR34" s="98"/>
      <c r="FS34" s="98"/>
      <c r="FT34" s="98"/>
      <c r="FU34" s="99"/>
      <c r="FV34" s="99"/>
      <c r="FW34" s="99"/>
      <c r="FX34" s="99"/>
      <c r="FY34" s="99"/>
      <c r="FZ34" s="99"/>
    </row>
    <row r="35" spans="1:16384" s="32" customFormat="1" ht="31.5" customHeight="1">
      <c r="A35" s="81">
        <v>26</v>
      </c>
      <c r="B35" s="82" t="s">
        <v>58</v>
      </c>
      <c r="C35" s="41">
        <v>9501</v>
      </c>
      <c r="D35" s="41">
        <v>9919</v>
      </c>
      <c r="E35" s="59">
        <v>19420</v>
      </c>
      <c r="F35" s="41">
        <v>6825</v>
      </c>
      <c r="G35" s="41">
        <v>6868</v>
      </c>
      <c r="H35" s="42">
        <v>13693</v>
      </c>
      <c r="I35" s="88"/>
      <c r="J35" s="88"/>
      <c r="K35" s="89"/>
      <c r="L35" s="41">
        <v>6825</v>
      </c>
      <c r="M35" s="41">
        <v>6868</v>
      </c>
      <c r="N35" s="41">
        <v>13693</v>
      </c>
      <c r="O35" s="60">
        <v>71.834543732238714</v>
      </c>
      <c r="P35" s="60">
        <v>69.24085089222703</v>
      </c>
      <c r="Q35" s="60">
        <v>70.509783728115352</v>
      </c>
      <c r="R35" s="41">
        <v>2040</v>
      </c>
      <c r="S35" s="41">
        <v>2179</v>
      </c>
      <c r="T35" s="42">
        <v>4219</v>
      </c>
      <c r="U35" s="41">
        <v>564</v>
      </c>
      <c r="V35" s="41">
        <v>648</v>
      </c>
      <c r="W35" s="42">
        <v>1212</v>
      </c>
      <c r="X35" s="46">
        <v>705</v>
      </c>
      <c r="Y35" s="46">
        <v>738</v>
      </c>
      <c r="Z35" s="42">
        <v>1443</v>
      </c>
      <c r="AA35" s="41">
        <v>1269</v>
      </c>
      <c r="AB35" s="41">
        <v>1386</v>
      </c>
      <c r="AC35" s="42">
        <v>2655</v>
      </c>
      <c r="AD35" s="60">
        <v>62.205882352941174</v>
      </c>
      <c r="AE35" s="60">
        <v>63.607159247361182</v>
      </c>
      <c r="AF35" s="60">
        <v>62.929604171604645</v>
      </c>
      <c r="AG35" s="42">
        <v>11541</v>
      </c>
      <c r="AH35" s="42">
        <v>12098</v>
      </c>
      <c r="AI35" s="42">
        <v>23639</v>
      </c>
      <c r="AJ35" s="42">
        <v>7389</v>
      </c>
      <c r="AK35" s="42">
        <v>7516</v>
      </c>
      <c r="AL35" s="42">
        <v>14905</v>
      </c>
      <c r="AM35" s="42">
        <v>705</v>
      </c>
      <c r="AN35" s="42">
        <v>738</v>
      </c>
      <c r="AO35" s="42">
        <v>1443</v>
      </c>
      <c r="AP35" s="41">
        <v>8094</v>
      </c>
      <c r="AQ35" s="41">
        <v>8254</v>
      </c>
      <c r="AR35" s="42">
        <v>16348</v>
      </c>
      <c r="AS35" s="60">
        <v>70.132570834416427</v>
      </c>
      <c r="AT35" s="60">
        <v>68.226153083154244</v>
      </c>
      <c r="AU35" s="60">
        <v>69.156901730191635</v>
      </c>
      <c r="AV35" s="41">
        <v>92</v>
      </c>
      <c r="AW35" s="41">
        <v>81</v>
      </c>
      <c r="AX35" s="42">
        <v>173</v>
      </c>
      <c r="AY35" s="41">
        <v>81</v>
      </c>
      <c r="AZ35" s="41">
        <v>55</v>
      </c>
      <c r="BA35" s="42">
        <v>136</v>
      </c>
      <c r="BB35" s="88"/>
      <c r="BC35" s="88"/>
      <c r="BD35" s="87"/>
      <c r="BE35" s="41">
        <v>81</v>
      </c>
      <c r="BF35" s="41">
        <v>55</v>
      </c>
      <c r="BG35" s="42">
        <v>136</v>
      </c>
      <c r="BH35" s="60">
        <v>88.043478260869563</v>
      </c>
      <c r="BI35" s="60">
        <v>67.901234567901241</v>
      </c>
      <c r="BJ35" s="60">
        <v>78.612716763005778</v>
      </c>
      <c r="BK35" s="41">
        <v>6</v>
      </c>
      <c r="BL35" s="41">
        <v>13</v>
      </c>
      <c r="BM35" s="42">
        <v>19</v>
      </c>
      <c r="BN35" s="41">
        <v>2</v>
      </c>
      <c r="BO35" s="41">
        <v>3</v>
      </c>
      <c r="BP35" s="42">
        <v>5</v>
      </c>
      <c r="BQ35" s="46">
        <v>3</v>
      </c>
      <c r="BR35" s="46">
        <v>7</v>
      </c>
      <c r="BS35" s="42">
        <v>10</v>
      </c>
      <c r="BT35" s="41">
        <v>5</v>
      </c>
      <c r="BU35" s="41">
        <v>10</v>
      </c>
      <c r="BV35" s="42">
        <v>15</v>
      </c>
      <c r="BW35" s="60">
        <v>83.333333333333343</v>
      </c>
      <c r="BX35" s="60">
        <v>76.923076923076934</v>
      </c>
      <c r="BY35" s="60">
        <v>78.94736842105263</v>
      </c>
      <c r="BZ35" s="42">
        <v>98</v>
      </c>
      <c r="CA35" s="42">
        <v>94</v>
      </c>
      <c r="CB35" s="42">
        <v>192</v>
      </c>
      <c r="CC35" s="42">
        <v>83</v>
      </c>
      <c r="CD35" s="42">
        <v>58</v>
      </c>
      <c r="CE35" s="42">
        <v>141</v>
      </c>
      <c r="CF35" s="42">
        <v>3</v>
      </c>
      <c r="CG35" s="42">
        <v>7</v>
      </c>
      <c r="CH35" s="42">
        <v>10</v>
      </c>
      <c r="CI35" s="41">
        <v>86</v>
      </c>
      <c r="CJ35" s="41">
        <v>65</v>
      </c>
      <c r="CK35" s="42">
        <v>151</v>
      </c>
      <c r="CL35" s="60">
        <v>87.755102040816325</v>
      </c>
      <c r="CM35" s="60">
        <v>69.148936170212778</v>
      </c>
      <c r="CN35" s="60">
        <v>78.645833333333343</v>
      </c>
      <c r="CO35" s="41">
        <v>8503</v>
      </c>
      <c r="CP35" s="41">
        <v>9056</v>
      </c>
      <c r="CQ35" s="42">
        <v>17559</v>
      </c>
      <c r="CR35" s="41">
        <v>6013</v>
      </c>
      <c r="CS35" s="41">
        <v>6223</v>
      </c>
      <c r="CT35" s="42">
        <v>12236</v>
      </c>
      <c r="CU35" s="88"/>
      <c r="CV35" s="88"/>
      <c r="CW35" s="87"/>
      <c r="CX35" s="41">
        <v>6013</v>
      </c>
      <c r="CY35" s="41">
        <v>6223</v>
      </c>
      <c r="CZ35" s="42">
        <v>12236</v>
      </c>
      <c r="DA35" s="60">
        <v>70.716217805480426</v>
      </c>
      <c r="DB35" s="60">
        <v>68.716872791519435</v>
      </c>
      <c r="DC35" s="60">
        <v>69.685061791673789</v>
      </c>
      <c r="DD35" s="41">
        <v>1950</v>
      </c>
      <c r="DE35" s="41">
        <v>2062</v>
      </c>
      <c r="DF35" s="42">
        <v>4012</v>
      </c>
      <c r="DG35" s="41">
        <v>544</v>
      </c>
      <c r="DH35" s="41">
        <v>613</v>
      </c>
      <c r="DI35" s="42">
        <v>1157</v>
      </c>
      <c r="DJ35" s="46">
        <v>654</v>
      </c>
      <c r="DK35" s="46">
        <v>694</v>
      </c>
      <c r="DL35" s="46">
        <v>1348</v>
      </c>
      <c r="DM35" s="41">
        <v>1198</v>
      </c>
      <c r="DN35" s="41">
        <v>1307</v>
      </c>
      <c r="DO35" s="42">
        <v>2505</v>
      </c>
      <c r="DP35" s="60">
        <v>61.435897435897438</v>
      </c>
      <c r="DQ35" s="60">
        <v>63.385063045586811</v>
      </c>
      <c r="DR35" s="60">
        <v>62.437686939182456</v>
      </c>
      <c r="DS35" s="42">
        <v>10453</v>
      </c>
      <c r="DT35" s="42">
        <v>11118</v>
      </c>
      <c r="DU35" s="42">
        <v>21571</v>
      </c>
      <c r="DV35" s="42">
        <v>6557</v>
      </c>
      <c r="DW35" s="42">
        <v>6836</v>
      </c>
      <c r="DX35" s="42">
        <v>13393</v>
      </c>
      <c r="DY35" s="42">
        <v>654</v>
      </c>
      <c r="DZ35" s="42">
        <v>694</v>
      </c>
      <c r="EA35" s="42">
        <v>1348</v>
      </c>
      <c r="EB35" s="41">
        <v>7211</v>
      </c>
      <c r="EC35" s="41">
        <v>7530</v>
      </c>
      <c r="ED35" s="42">
        <v>14741</v>
      </c>
      <c r="EE35" s="60">
        <v>68.984980388405233</v>
      </c>
      <c r="EF35" s="60">
        <v>67.728008634646514</v>
      </c>
      <c r="EG35" s="60">
        <v>68.337119280515495</v>
      </c>
      <c r="EH35" s="43">
        <v>8094</v>
      </c>
      <c r="EI35" s="43">
        <v>8254</v>
      </c>
      <c r="EJ35" s="43">
        <v>16348</v>
      </c>
      <c r="EK35" s="67">
        <v>590</v>
      </c>
      <c r="EL35" s="67">
        <v>724</v>
      </c>
      <c r="EM35" s="43">
        <v>1314</v>
      </c>
      <c r="EN35" s="43">
        <v>1533</v>
      </c>
      <c r="EO35" s="43">
        <v>1613</v>
      </c>
      <c r="EP35" s="43">
        <v>3146</v>
      </c>
      <c r="EQ35" s="64">
        <v>7.2893501359031383</v>
      </c>
      <c r="ER35" s="64">
        <v>8.7715047249818259</v>
      </c>
      <c r="ES35" s="64">
        <v>8.0376804502079775</v>
      </c>
      <c r="ET35" s="64">
        <v>18.939955522609342</v>
      </c>
      <c r="EU35" s="64">
        <v>19.542040222922218</v>
      </c>
      <c r="EV35" s="64">
        <v>19.243944213359434</v>
      </c>
      <c r="EW35" s="40">
        <v>86</v>
      </c>
      <c r="EX35" s="40">
        <v>65</v>
      </c>
      <c r="EY35" s="40">
        <v>151</v>
      </c>
      <c r="EZ35" s="67">
        <v>13</v>
      </c>
      <c r="FA35" s="67">
        <v>4</v>
      </c>
      <c r="FB35" s="43">
        <v>17</v>
      </c>
      <c r="FC35" s="43">
        <v>13</v>
      </c>
      <c r="FD35" s="43">
        <v>17</v>
      </c>
      <c r="FE35" s="43">
        <v>30</v>
      </c>
      <c r="FF35" s="64">
        <v>15.116279069767442</v>
      </c>
      <c r="FG35" s="64">
        <v>6.1538461538461533</v>
      </c>
      <c r="FH35" s="64">
        <v>11.258278145695364</v>
      </c>
      <c r="FI35" s="64">
        <v>15.116279069767442</v>
      </c>
      <c r="FJ35" s="64">
        <v>26.153846153846153</v>
      </c>
      <c r="FK35" s="64">
        <v>19.867549668874172</v>
      </c>
      <c r="FL35" s="43">
        <v>7211</v>
      </c>
      <c r="FM35" s="43">
        <v>7530</v>
      </c>
      <c r="FN35" s="43">
        <v>14741</v>
      </c>
      <c r="FO35" s="67">
        <v>436</v>
      </c>
      <c r="FP35" s="67">
        <v>596</v>
      </c>
      <c r="FQ35" s="43">
        <v>1032</v>
      </c>
      <c r="FR35" s="43">
        <v>1306</v>
      </c>
      <c r="FS35" s="43">
        <v>1421</v>
      </c>
      <c r="FT35" s="43">
        <v>2727</v>
      </c>
      <c r="FU35" s="64">
        <v>6.0463181250866729</v>
      </c>
      <c r="FV35" s="64">
        <v>7.9150066401062418</v>
      </c>
      <c r="FW35" s="64">
        <v>7.0008818940370396</v>
      </c>
      <c r="FX35" s="64">
        <v>18.111218971016502</v>
      </c>
      <c r="FY35" s="64">
        <v>18.871181938911022</v>
      </c>
      <c r="FZ35" s="64">
        <v>18.499423376975781</v>
      </c>
    </row>
    <row r="36" spans="1:16384" s="32" customFormat="1" ht="29.25" customHeight="1">
      <c r="A36" s="81">
        <v>27</v>
      </c>
      <c r="B36" s="82" t="s">
        <v>59</v>
      </c>
      <c r="C36" s="41">
        <v>275678</v>
      </c>
      <c r="D36" s="41">
        <v>278927</v>
      </c>
      <c r="E36" s="59">
        <v>554605</v>
      </c>
      <c r="F36" s="41">
        <v>226337</v>
      </c>
      <c r="G36" s="41">
        <v>228936</v>
      </c>
      <c r="H36" s="42">
        <v>455273</v>
      </c>
      <c r="I36" s="86"/>
      <c r="J36" s="86"/>
      <c r="K36" s="89"/>
      <c r="L36" s="41">
        <v>226337</v>
      </c>
      <c r="M36" s="41">
        <v>228936</v>
      </c>
      <c r="N36" s="41">
        <v>455273</v>
      </c>
      <c r="O36" s="60">
        <v>82.101945022816466</v>
      </c>
      <c r="P36" s="60">
        <v>82.077389424473068</v>
      </c>
      <c r="Q36" s="60">
        <v>82.089595297554112</v>
      </c>
      <c r="R36" s="41">
        <v>12912</v>
      </c>
      <c r="S36" s="41">
        <v>8974</v>
      </c>
      <c r="T36" s="42">
        <v>21886</v>
      </c>
      <c r="U36" s="41">
        <v>5409</v>
      </c>
      <c r="V36" s="41">
        <v>3691</v>
      </c>
      <c r="W36" s="42">
        <v>9100</v>
      </c>
      <c r="X36" s="86"/>
      <c r="Y36" s="86"/>
      <c r="Z36" s="87"/>
      <c r="AA36" s="41">
        <v>5409</v>
      </c>
      <c r="AB36" s="41">
        <v>3691</v>
      </c>
      <c r="AC36" s="42">
        <v>9100</v>
      </c>
      <c r="AD36" s="60">
        <v>41.891263940520446</v>
      </c>
      <c r="AE36" s="60">
        <v>41.12993091152218</v>
      </c>
      <c r="AF36" s="60">
        <v>41.579091656766884</v>
      </c>
      <c r="AG36" s="42">
        <v>288590</v>
      </c>
      <c r="AH36" s="42">
        <v>287901</v>
      </c>
      <c r="AI36" s="42">
        <v>576491</v>
      </c>
      <c r="AJ36" s="42">
        <v>231746</v>
      </c>
      <c r="AK36" s="42">
        <v>232627</v>
      </c>
      <c r="AL36" s="42">
        <v>464373</v>
      </c>
      <c r="AM36" s="87"/>
      <c r="AN36" s="87"/>
      <c r="AO36" s="87"/>
      <c r="AP36" s="41">
        <v>231746</v>
      </c>
      <c r="AQ36" s="41">
        <v>232627</v>
      </c>
      <c r="AR36" s="42">
        <v>464373</v>
      </c>
      <c r="AS36" s="60">
        <v>80.302851796666559</v>
      </c>
      <c r="AT36" s="60">
        <v>80.801039246129747</v>
      </c>
      <c r="AU36" s="60">
        <v>80.551647814102907</v>
      </c>
      <c r="AV36" s="41">
        <v>53649</v>
      </c>
      <c r="AW36" s="41">
        <v>55051</v>
      </c>
      <c r="AX36" s="42">
        <v>108700</v>
      </c>
      <c r="AY36" s="41">
        <v>40857</v>
      </c>
      <c r="AZ36" s="41">
        <v>41135</v>
      </c>
      <c r="BA36" s="42">
        <v>81992</v>
      </c>
      <c r="BB36" s="86"/>
      <c r="BC36" s="86"/>
      <c r="BD36" s="87"/>
      <c r="BE36" s="41">
        <v>40857</v>
      </c>
      <c r="BF36" s="41">
        <v>41135</v>
      </c>
      <c r="BG36" s="42">
        <v>81992</v>
      </c>
      <c r="BH36" s="60">
        <v>76.156125929653868</v>
      </c>
      <c r="BI36" s="60">
        <v>74.721621768905194</v>
      </c>
      <c r="BJ36" s="60">
        <v>75.429622815087399</v>
      </c>
      <c r="BK36" s="41">
        <v>3487</v>
      </c>
      <c r="BL36" s="41">
        <v>2650</v>
      </c>
      <c r="BM36" s="42">
        <v>6137</v>
      </c>
      <c r="BN36" s="41">
        <v>1415</v>
      </c>
      <c r="BO36" s="41">
        <v>1080</v>
      </c>
      <c r="BP36" s="42">
        <v>2495</v>
      </c>
      <c r="BQ36" s="86"/>
      <c r="BR36" s="86"/>
      <c r="BS36" s="87"/>
      <c r="BT36" s="41">
        <v>1415</v>
      </c>
      <c r="BU36" s="41">
        <v>1080</v>
      </c>
      <c r="BV36" s="42">
        <v>2495</v>
      </c>
      <c r="BW36" s="60">
        <v>40.579294522512185</v>
      </c>
      <c r="BX36" s="60">
        <v>40.754716981132077</v>
      </c>
      <c r="BY36" s="60">
        <v>40.655043180707182</v>
      </c>
      <c r="BZ36" s="42">
        <v>57136</v>
      </c>
      <c r="CA36" s="42">
        <v>57701</v>
      </c>
      <c r="CB36" s="42">
        <v>114837</v>
      </c>
      <c r="CC36" s="42">
        <v>42272</v>
      </c>
      <c r="CD36" s="42">
        <v>42215</v>
      </c>
      <c r="CE36" s="42">
        <v>84487</v>
      </c>
      <c r="CF36" s="87"/>
      <c r="CG36" s="87"/>
      <c r="CH36" s="87"/>
      <c r="CI36" s="41">
        <v>42272</v>
      </c>
      <c r="CJ36" s="41">
        <v>42215</v>
      </c>
      <c r="CK36" s="42">
        <v>84487</v>
      </c>
      <c r="CL36" s="60">
        <v>73.984878185382243</v>
      </c>
      <c r="CM36" s="60">
        <v>73.161643645690717</v>
      </c>
      <c r="CN36" s="60">
        <v>73.571235751543497</v>
      </c>
      <c r="CO36" s="41">
        <v>53403</v>
      </c>
      <c r="CP36" s="41">
        <v>53528</v>
      </c>
      <c r="CQ36" s="42">
        <v>106931</v>
      </c>
      <c r="CR36" s="41">
        <v>42129</v>
      </c>
      <c r="CS36" s="41">
        <v>42586</v>
      </c>
      <c r="CT36" s="42">
        <v>84715</v>
      </c>
      <c r="CU36" s="86"/>
      <c r="CV36" s="86"/>
      <c r="CW36" s="87"/>
      <c r="CX36" s="41">
        <v>42129</v>
      </c>
      <c r="CY36" s="41">
        <v>42586</v>
      </c>
      <c r="CZ36" s="42">
        <v>84715</v>
      </c>
      <c r="DA36" s="60">
        <v>78.888826470423012</v>
      </c>
      <c r="DB36" s="60">
        <v>79.558361978777455</v>
      </c>
      <c r="DC36" s="60">
        <v>79.223985560782182</v>
      </c>
      <c r="DD36" s="41">
        <v>3763</v>
      </c>
      <c r="DE36" s="41">
        <v>2897</v>
      </c>
      <c r="DF36" s="42">
        <v>6660</v>
      </c>
      <c r="DG36" s="41">
        <v>2033</v>
      </c>
      <c r="DH36" s="41">
        <v>1031</v>
      </c>
      <c r="DI36" s="42">
        <v>3064</v>
      </c>
      <c r="DJ36" s="86"/>
      <c r="DK36" s="86"/>
      <c r="DL36" s="88"/>
      <c r="DM36" s="41">
        <v>2033</v>
      </c>
      <c r="DN36" s="41">
        <v>1031</v>
      </c>
      <c r="DO36" s="42">
        <v>3064</v>
      </c>
      <c r="DP36" s="60">
        <v>54.02604305075738</v>
      </c>
      <c r="DQ36" s="60">
        <v>35.58853986882982</v>
      </c>
      <c r="DR36" s="60">
        <v>46.006006006006004</v>
      </c>
      <c r="DS36" s="42">
        <v>57166</v>
      </c>
      <c r="DT36" s="42">
        <v>56425</v>
      </c>
      <c r="DU36" s="42">
        <v>113591</v>
      </c>
      <c r="DV36" s="42">
        <v>44162</v>
      </c>
      <c r="DW36" s="42">
        <v>43617</v>
      </c>
      <c r="DX36" s="42">
        <v>87779</v>
      </c>
      <c r="DY36" s="87"/>
      <c r="DZ36" s="87"/>
      <c r="EA36" s="87"/>
      <c r="EB36" s="41">
        <v>44162</v>
      </c>
      <c r="EC36" s="41">
        <v>43617</v>
      </c>
      <c r="ED36" s="42">
        <v>87779</v>
      </c>
      <c r="EE36" s="60">
        <v>77.252212853794205</v>
      </c>
      <c r="EF36" s="60">
        <v>77.300841825431988</v>
      </c>
      <c r="EG36" s="60">
        <v>77.276368726395575</v>
      </c>
      <c r="EH36" s="43">
        <v>231746</v>
      </c>
      <c r="EI36" s="43">
        <v>232627</v>
      </c>
      <c r="EJ36" s="43">
        <v>464373</v>
      </c>
      <c r="EK36" s="98"/>
      <c r="EL36" s="98"/>
      <c r="EM36" s="98"/>
      <c r="EN36" s="98"/>
      <c r="EO36" s="98"/>
      <c r="EP36" s="98"/>
      <c r="EQ36" s="99"/>
      <c r="ER36" s="99"/>
      <c r="ES36" s="99"/>
      <c r="ET36" s="99"/>
      <c r="EU36" s="99"/>
      <c r="EV36" s="99"/>
      <c r="EW36" s="43">
        <v>42272</v>
      </c>
      <c r="EX36" s="43">
        <v>42215</v>
      </c>
      <c r="EY36" s="43">
        <v>84487</v>
      </c>
      <c r="EZ36" s="98"/>
      <c r="FA36" s="98"/>
      <c r="FB36" s="98"/>
      <c r="FC36" s="98"/>
      <c r="FD36" s="98"/>
      <c r="FE36" s="98"/>
      <c r="FF36" s="99"/>
      <c r="FG36" s="99"/>
      <c r="FH36" s="99"/>
      <c r="FI36" s="99"/>
      <c r="FJ36" s="99"/>
      <c r="FK36" s="99"/>
      <c r="FL36" s="43">
        <v>44162</v>
      </c>
      <c r="FM36" s="43">
        <v>43617</v>
      </c>
      <c r="FN36" s="43">
        <v>87779</v>
      </c>
      <c r="FO36" s="98"/>
      <c r="FP36" s="98"/>
      <c r="FQ36" s="98"/>
      <c r="FR36" s="98"/>
      <c r="FS36" s="98"/>
      <c r="FT36" s="98"/>
      <c r="FU36" s="99"/>
      <c r="FV36" s="99"/>
      <c r="FW36" s="99"/>
      <c r="FX36" s="99"/>
      <c r="FY36" s="99"/>
      <c r="FZ36" s="99"/>
    </row>
    <row r="37" spans="1:16384" s="30" customFormat="1" ht="21.75" customHeight="1">
      <c r="A37" s="81">
        <v>28</v>
      </c>
      <c r="B37" s="82" t="s">
        <v>60</v>
      </c>
      <c r="C37" s="41">
        <v>198963</v>
      </c>
      <c r="D37" s="41">
        <v>159192</v>
      </c>
      <c r="E37" s="59">
        <v>358155</v>
      </c>
      <c r="F37" s="41">
        <v>125037</v>
      </c>
      <c r="G37" s="41">
        <v>117438</v>
      </c>
      <c r="H37" s="42">
        <v>242475</v>
      </c>
      <c r="I37" s="92"/>
      <c r="J37" s="92"/>
      <c r="K37" s="89"/>
      <c r="L37" s="41">
        <v>125037</v>
      </c>
      <c r="M37" s="41">
        <v>117438</v>
      </c>
      <c r="N37" s="41">
        <v>242475</v>
      </c>
      <c r="O37" s="60">
        <v>62.844347944090103</v>
      </c>
      <c r="P37" s="60">
        <v>73.771295039951752</v>
      </c>
      <c r="Q37" s="60">
        <v>67.701134983456882</v>
      </c>
      <c r="R37" s="86"/>
      <c r="S37" s="86"/>
      <c r="T37" s="87"/>
      <c r="U37" s="86"/>
      <c r="V37" s="86"/>
      <c r="W37" s="87"/>
      <c r="X37" s="86"/>
      <c r="Y37" s="86"/>
      <c r="Z37" s="87"/>
      <c r="AA37" s="86"/>
      <c r="AB37" s="86"/>
      <c r="AC37" s="87"/>
      <c r="AD37" s="91" t="s">
        <v>83</v>
      </c>
      <c r="AE37" s="91" t="s">
        <v>83</v>
      </c>
      <c r="AF37" s="91" t="s">
        <v>83</v>
      </c>
      <c r="AG37" s="42">
        <v>198963</v>
      </c>
      <c r="AH37" s="42">
        <v>159192</v>
      </c>
      <c r="AI37" s="42">
        <v>358155</v>
      </c>
      <c r="AJ37" s="42">
        <v>125037</v>
      </c>
      <c r="AK37" s="42">
        <v>117438</v>
      </c>
      <c r="AL37" s="42">
        <v>242475</v>
      </c>
      <c r="AM37" s="87"/>
      <c r="AN37" s="87"/>
      <c r="AO37" s="87"/>
      <c r="AP37" s="41">
        <v>125037</v>
      </c>
      <c r="AQ37" s="41">
        <v>117438</v>
      </c>
      <c r="AR37" s="42">
        <v>242475</v>
      </c>
      <c r="AS37" s="60">
        <v>62.844347944090103</v>
      </c>
      <c r="AT37" s="60">
        <v>73.771295039951752</v>
      </c>
      <c r="AU37" s="60">
        <v>67.701134983456882</v>
      </c>
      <c r="AV37" s="41">
        <v>38026</v>
      </c>
      <c r="AW37" s="41">
        <v>33394</v>
      </c>
      <c r="AX37" s="42">
        <v>71420</v>
      </c>
      <c r="AY37" s="41">
        <v>20465</v>
      </c>
      <c r="AZ37" s="41">
        <v>21342</v>
      </c>
      <c r="BA37" s="42">
        <v>41807</v>
      </c>
      <c r="BB37" s="88"/>
      <c r="BC37" s="88"/>
      <c r="BD37" s="87"/>
      <c r="BE37" s="41">
        <v>20465</v>
      </c>
      <c r="BF37" s="41">
        <v>21342</v>
      </c>
      <c r="BG37" s="42">
        <v>41807</v>
      </c>
      <c r="BH37" s="60">
        <v>53.818440014726768</v>
      </c>
      <c r="BI37" s="60">
        <v>63.909684374438527</v>
      </c>
      <c r="BJ37" s="60">
        <v>58.536824418930266</v>
      </c>
      <c r="BK37" s="86"/>
      <c r="BL37" s="86"/>
      <c r="BM37" s="87"/>
      <c r="BN37" s="86"/>
      <c r="BO37" s="86"/>
      <c r="BP37" s="87"/>
      <c r="BQ37" s="86"/>
      <c r="BR37" s="86"/>
      <c r="BS37" s="87"/>
      <c r="BT37" s="86"/>
      <c r="BU37" s="86"/>
      <c r="BV37" s="87"/>
      <c r="BW37" s="91" t="s">
        <v>83</v>
      </c>
      <c r="BX37" s="91" t="s">
        <v>83</v>
      </c>
      <c r="BY37" s="91" t="s">
        <v>83</v>
      </c>
      <c r="BZ37" s="42">
        <v>38026</v>
      </c>
      <c r="CA37" s="42">
        <v>33394</v>
      </c>
      <c r="CB37" s="42">
        <v>71420</v>
      </c>
      <c r="CC37" s="42">
        <v>20465</v>
      </c>
      <c r="CD37" s="42">
        <v>21342</v>
      </c>
      <c r="CE37" s="42">
        <v>41807</v>
      </c>
      <c r="CF37" s="87"/>
      <c r="CG37" s="87"/>
      <c r="CH37" s="87"/>
      <c r="CI37" s="41">
        <v>20465</v>
      </c>
      <c r="CJ37" s="41">
        <v>21342</v>
      </c>
      <c r="CK37" s="42">
        <v>41807</v>
      </c>
      <c r="CL37" s="60">
        <v>53.818440014726768</v>
      </c>
      <c r="CM37" s="60">
        <v>63.909684374438527</v>
      </c>
      <c r="CN37" s="60">
        <v>58.536824418930266</v>
      </c>
      <c r="CO37" s="74">
        <v>66</v>
      </c>
      <c r="CP37" s="74">
        <v>33</v>
      </c>
      <c r="CQ37" s="75">
        <v>99</v>
      </c>
      <c r="CR37" s="74">
        <v>42</v>
      </c>
      <c r="CS37" s="74">
        <v>24</v>
      </c>
      <c r="CT37" s="75">
        <v>66</v>
      </c>
      <c r="CU37" s="88"/>
      <c r="CV37" s="88"/>
      <c r="CW37" s="87"/>
      <c r="CX37" s="74">
        <v>42</v>
      </c>
      <c r="CY37" s="74">
        <v>24</v>
      </c>
      <c r="CZ37" s="75">
        <v>66</v>
      </c>
      <c r="DA37" s="60">
        <v>63.636363636363633</v>
      </c>
      <c r="DB37" s="60">
        <v>72.727272727272734</v>
      </c>
      <c r="DC37" s="60">
        <v>66.666666666666657</v>
      </c>
      <c r="DD37" s="86"/>
      <c r="DE37" s="86"/>
      <c r="DF37" s="87"/>
      <c r="DG37" s="86"/>
      <c r="DH37" s="86"/>
      <c r="DI37" s="87"/>
      <c r="DJ37" s="86"/>
      <c r="DK37" s="86"/>
      <c r="DL37" s="88"/>
      <c r="DM37" s="86"/>
      <c r="DN37" s="86"/>
      <c r="DO37" s="87"/>
      <c r="DP37" s="91" t="s">
        <v>83</v>
      </c>
      <c r="DQ37" s="91" t="s">
        <v>83</v>
      </c>
      <c r="DR37" s="91" t="s">
        <v>83</v>
      </c>
      <c r="DS37" s="42">
        <v>66</v>
      </c>
      <c r="DT37" s="42">
        <v>33</v>
      </c>
      <c r="DU37" s="42">
        <v>99</v>
      </c>
      <c r="DV37" s="42">
        <v>42</v>
      </c>
      <c r="DW37" s="42">
        <v>24</v>
      </c>
      <c r="DX37" s="42">
        <v>66</v>
      </c>
      <c r="DY37" s="87"/>
      <c r="DZ37" s="87"/>
      <c r="EA37" s="87"/>
      <c r="EB37" s="41">
        <v>42</v>
      </c>
      <c r="EC37" s="41">
        <v>24</v>
      </c>
      <c r="ED37" s="42">
        <v>66</v>
      </c>
      <c r="EE37" s="60">
        <v>63.636363636363633</v>
      </c>
      <c r="EF37" s="60">
        <v>72.727272727272734</v>
      </c>
      <c r="EG37" s="60">
        <v>66.666666666666657</v>
      </c>
      <c r="EH37" s="43">
        <v>125037</v>
      </c>
      <c r="EI37" s="43">
        <v>117438</v>
      </c>
      <c r="EJ37" s="43">
        <v>242475</v>
      </c>
      <c r="EK37" s="67">
        <v>21238</v>
      </c>
      <c r="EL37" s="67">
        <v>37407</v>
      </c>
      <c r="EM37" s="43">
        <v>58645</v>
      </c>
      <c r="EN37" s="43">
        <v>59046</v>
      </c>
      <c r="EO37" s="43">
        <v>54343</v>
      </c>
      <c r="EP37" s="43">
        <v>113389</v>
      </c>
      <c r="EQ37" s="64">
        <v>16.985372329790383</v>
      </c>
      <c r="ER37" s="64">
        <v>31.852551984877124</v>
      </c>
      <c r="ES37" s="64">
        <v>24.185998556552221</v>
      </c>
      <c r="ET37" s="64">
        <v>47.222822044674778</v>
      </c>
      <c r="EU37" s="64">
        <v>46.273778504402316</v>
      </c>
      <c r="EV37" s="64">
        <v>46.763171460975357</v>
      </c>
      <c r="EW37" s="43">
        <v>20465</v>
      </c>
      <c r="EX37" s="43">
        <v>21342</v>
      </c>
      <c r="EY37" s="43">
        <v>41807</v>
      </c>
      <c r="EZ37" s="67">
        <v>1578</v>
      </c>
      <c r="FA37" s="67">
        <v>3272</v>
      </c>
      <c r="FB37" s="43">
        <v>4850</v>
      </c>
      <c r="FC37" s="43">
        <v>8401</v>
      </c>
      <c r="FD37" s="43">
        <v>10611</v>
      </c>
      <c r="FE37" s="43">
        <v>19012</v>
      </c>
      <c r="FF37" s="64">
        <v>7.7107256291228925</v>
      </c>
      <c r="FG37" s="64">
        <v>15.331271670883705</v>
      </c>
      <c r="FH37" s="64">
        <v>11.600928074245941</v>
      </c>
      <c r="FI37" s="64">
        <v>41.05057415098949</v>
      </c>
      <c r="FJ37" s="64">
        <v>49.718864211414115</v>
      </c>
      <c r="FK37" s="64">
        <v>45.475638051044086</v>
      </c>
      <c r="FL37" s="43">
        <v>42</v>
      </c>
      <c r="FM37" s="43">
        <v>24</v>
      </c>
      <c r="FN37" s="43">
        <v>66</v>
      </c>
      <c r="FO37" s="71">
        <v>9</v>
      </c>
      <c r="FP37" s="71">
        <v>8</v>
      </c>
      <c r="FQ37" s="71">
        <v>17</v>
      </c>
      <c r="FR37" s="71">
        <v>18</v>
      </c>
      <c r="FS37" s="71">
        <v>11</v>
      </c>
      <c r="FT37" s="71">
        <v>29</v>
      </c>
      <c r="FU37" s="64">
        <v>21.428571428571431</v>
      </c>
      <c r="FV37" s="64">
        <v>33.333333333333336</v>
      </c>
      <c r="FW37" s="64">
        <v>25.757575757575758</v>
      </c>
      <c r="FX37" s="64">
        <v>42.857142857142861</v>
      </c>
      <c r="FY37" s="64">
        <v>45.833333333333336</v>
      </c>
      <c r="FZ37" s="64">
        <v>43.939393939393938</v>
      </c>
    </row>
    <row r="38" spans="1:16384" s="30" customFormat="1" ht="29.25" customHeight="1">
      <c r="A38" s="81">
        <v>29</v>
      </c>
      <c r="B38" s="82" t="s">
        <v>61</v>
      </c>
      <c r="C38" s="41">
        <v>646730</v>
      </c>
      <c r="D38" s="41">
        <v>450238</v>
      </c>
      <c r="E38" s="59">
        <v>1096968</v>
      </c>
      <c r="F38" s="41">
        <v>487166</v>
      </c>
      <c r="G38" s="41">
        <v>348665</v>
      </c>
      <c r="H38" s="42">
        <v>835831</v>
      </c>
      <c r="I38" s="41">
        <v>7918</v>
      </c>
      <c r="J38" s="41">
        <v>6552</v>
      </c>
      <c r="K38" s="47">
        <v>14470</v>
      </c>
      <c r="L38" s="41">
        <v>495084</v>
      </c>
      <c r="M38" s="41">
        <v>355217</v>
      </c>
      <c r="N38" s="41">
        <v>850301</v>
      </c>
      <c r="O38" s="60">
        <v>76.551884093825862</v>
      </c>
      <c r="P38" s="60">
        <v>78.895384219013053</v>
      </c>
      <c r="Q38" s="60">
        <v>77.513746982592011</v>
      </c>
      <c r="R38" s="41">
        <v>5236</v>
      </c>
      <c r="S38" s="41">
        <v>4234</v>
      </c>
      <c r="T38" s="42">
        <v>9470</v>
      </c>
      <c r="U38" s="41">
        <v>510</v>
      </c>
      <c r="V38" s="41">
        <v>370</v>
      </c>
      <c r="W38" s="42">
        <v>880</v>
      </c>
      <c r="X38" s="41">
        <v>23</v>
      </c>
      <c r="Y38" s="41">
        <v>32</v>
      </c>
      <c r="Z38" s="42">
        <v>55</v>
      </c>
      <c r="AA38" s="41">
        <v>533</v>
      </c>
      <c r="AB38" s="41">
        <v>402</v>
      </c>
      <c r="AC38" s="42">
        <v>935</v>
      </c>
      <c r="AD38" s="60">
        <v>10.179526355996945</v>
      </c>
      <c r="AE38" s="60">
        <v>9.49456778460085</v>
      </c>
      <c r="AF38" s="60">
        <v>9.8732840549102434</v>
      </c>
      <c r="AG38" s="42">
        <v>651966</v>
      </c>
      <c r="AH38" s="42">
        <v>454472</v>
      </c>
      <c r="AI38" s="42">
        <v>1106438</v>
      </c>
      <c r="AJ38" s="42">
        <v>487676</v>
      </c>
      <c r="AK38" s="42">
        <v>349035</v>
      </c>
      <c r="AL38" s="42">
        <v>836711</v>
      </c>
      <c r="AM38" s="42">
        <v>7941</v>
      </c>
      <c r="AN38" s="42">
        <v>6584</v>
      </c>
      <c r="AO38" s="42">
        <v>14525</v>
      </c>
      <c r="AP38" s="41">
        <v>495617</v>
      </c>
      <c r="AQ38" s="41">
        <v>355619</v>
      </c>
      <c r="AR38" s="42">
        <v>851236</v>
      </c>
      <c r="AS38" s="60">
        <v>76.018841473328365</v>
      </c>
      <c r="AT38" s="60">
        <v>78.248825010121635</v>
      </c>
      <c r="AU38" s="60">
        <v>76.934812434135495</v>
      </c>
      <c r="AV38" s="41">
        <v>119027</v>
      </c>
      <c r="AW38" s="41">
        <v>81243</v>
      </c>
      <c r="AX38" s="42">
        <v>200270</v>
      </c>
      <c r="AY38" s="41">
        <v>84728</v>
      </c>
      <c r="AZ38" s="41">
        <v>58597</v>
      </c>
      <c r="BA38" s="42">
        <v>143325</v>
      </c>
      <c r="BB38" s="41">
        <v>1592</v>
      </c>
      <c r="BC38" s="41">
        <v>1263</v>
      </c>
      <c r="BD38" s="42">
        <v>2855</v>
      </c>
      <c r="BE38" s="41">
        <v>86320</v>
      </c>
      <c r="BF38" s="41">
        <v>59860</v>
      </c>
      <c r="BG38" s="42">
        <v>146180</v>
      </c>
      <c r="BH38" s="60">
        <v>72.521360699673181</v>
      </c>
      <c r="BI38" s="60">
        <v>73.680193985943404</v>
      </c>
      <c r="BJ38" s="60">
        <v>72.991461526938622</v>
      </c>
      <c r="BK38" s="41">
        <v>1000</v>
      </c>
      <c r="BL38" s="41">
        <v>854</v>
      </c>
      <c r="BM38" s="42">
        <v>1854</v>
      </c>
      <c r="BN38" s="41">
        <v>57</v>
      </c>
      <c r="BO38" s="41">
        <v>32</v>
      </c>
      <c r="BP38" s="42">
        <v>89</v>
      </c>
      <c r="BQ38" s="41">
        <v>5</v>
      </c>
      <c r="BR38" s="41">
        <v>7</v>
      </c>
      <c r="BS38" s="42">
        <v>12</v>
      </c>
      <c r="BT38" s="41">
        <v>62</v>
      </c>
      <c r="BU38" s="41">
        <v>39</v>
      </c>
      <c r="BV38" s="42">
        <v>101</v>
      </c>
      <c r="BW38" s="60">
        <v>6.2</v>
      </c>
      <c r="BX38" s="60">
        <v>4.5667447306791571</v>
      </c>
      <c r="BY38" s="60">
        <v>5.447680690399137</v>
      </c>
      <c r="BZ38" s="42">
        <v>120027</v>
      </c>
      <c r="CA38" s="42">
        <v>82097</v>
      </c>
      <c r="CB38" s="42">
        <v>202124</v>
      </c>
      <c r="CC38" s="42">
        <v>84785</v>
      </c>
      <c r="CD38" s="42">
        <v>58629</v>
      </c>
      <c r="CE38" s="42">
        <v>143414</v>
      </c>
      <c r="CF38" s="42">
        <v>1597</v>
      </c>
      <c r="CG38" s="42">
        <v>1270</v>
      </c>
      <c r="CH38" s="42">
        <v>2867</v>
      </c>
      <c r="CI38" s="41">
        <v>86382</v>
      </c>
      <c r="CJ38" s="41">
        <v>59899</v>
      </c>
      <c r="CK38" s="42">
        <v>146281</v>
      </c>
      <c r="CL38" s="60">
        <v>71.968807018420861</v>
      </c>
      <c r="CM38" s="60">
        <v>72.961253151759507</v>
      </c>
      <c r="CN38" s="60">
        <v>72.371910312481447</v>
      </c>
      <c r="CO38" s="41">
        <v>84453</v>
      </c>
      <c r="CP38" s="41">
        <v>65612</v>
      </c>
      <c r="CQ38" s="42">
        <v>150065</v>
      </c>
      <c r="CR38" s="41">
        <v>55415</v>
      </c>
      <c r="CS38" s="41">
        <v>42085</v>
      </c>
      <c r="CT38" s="42">
        <v>97500</v>
      </c>
      <c r="CU38" s="41">
        <v>1565</v>
      </c>
      <c r="CV38" s="41">
        <v>1468</v>
      </c>
      <c r="CW38" s="42">
        <v>3033</v>
      </c>
      <c r="CX38" s="41">
        <v>56980</v>
      </c>
      <c r="CY38" s="41">
        <v>43553</v>
      </c>
      <c r="CZ38" s="42">
        <v>100533</v>
      </c>
      <c r="DA38" s="60">
        <v>67.469480065835427</v>
      </c>
      <c r="DB38" s="60">
        <v>66.379625678229587</v>
      </c>
      <c r="DC38" s="60">
        <v>66.992969713124324</v>
      </c>
      <c r="DD38" s="41">
        <v>365</v>
      </c>
      <c r="DE38" s="41">
        <v>367</v>
      </c>
      <c r="DF38" s="42">
        <v>732</v>
      </c>
      <c r="DG38" s="41">
        <v>9</v>
      </c>
      <c r="DH38" s="41">
        <v>5</v>
      </c>
      <c r="DI38" s="42">
        <v>14</v>
      </c>
      <c r="DJ38" s="41">
        <v>1</v>
      </c>
      <c r="DK38" s="41">
        <v>1</v>
      </c>
      <c r="DL38" s="46">
        <v>2</v>
      </c>
      <c r="DM38" s="41">
        <v>10</v>
      </c>
      <c r="DN38" s="41">
        <v>6</v>
      </c>
      <c r="DO38" s="42">
        <v>16</v>
      </c>
      <c r="DP38" s="60">
        <v>2.7397260273972601</v>
      </c>
      <c r="DQ38" s="60">
        <v>1.6348773841961852</v>
      </c>
      <c r="DR38" s="60">
        <v>2.1857923497267762</v>
      </c>
      <c r="DS38" s="42">
        <v>84818</v>
      </c>
      <c r="DT38" s="42">
        <v>65979</v>
      </c>
      <c r="DU38" s="42">
        <v>150797</v>
      </c>
      <c r="DV38" s="42">
        <v>55424</v>
      </c>
      <c r="DW38" s="42">
        <v>42090</v>
      </c>
      <c r="DX38" s="42">
        <v>97514</v>
      </c>
      <c r="DY38" s="42">
        <v>1566</v>
      </c>
      <c r="DZ38" s="42">
        <v>1469</v>
      </c>
      <c r="EA38" s="42">
        <v>3035</v>
      </c>
      <c r="EB38" s="41">
        <v>56990</v>
      </c>
      <c r="EC38" s="41">
        <v>43559</v>
      </c>
      <c r="ED38" s="42">
        <v>100549</v>
      </c>
      <c r="EE38" s="60">
        <v>67.190926454290363</v>
      </c>
      <c r="EF38" s="60">
        <v>66.019491050182637</v>
      </c>
      <c r="EG38" s="60">
        <v>66.678382195932286</v>
      </c>
      <c r="EH38" s="43">
        <v>495617</v>
      </c>
      <c r="EI38" s="43">
        <v>355619</v>
      </c>
      <c r="EJ38" s="43">
        <v>851236</v>
      </c>
      <c r="EK38" s="67">
        <v>33816</v>
      </c>
      <c r="EL38" s="67">
        <v>23493</v>
      </c>
      <c r="EM38" s="43">
        <v>57309</v>
      </c>
      <c r="EN38" s="43">
        <v>99801</v>
      </c>
      <c r="EO38" s="43">
        <v>72038</v>
      </c>
      <c r="EP38" s="43">
        <v>171839</v>
      </c>
      <c r="EQ38" s="64">
        <v>6.823010510131815</v>
      </c>
      <c r="ER38" s="64">
        <v>6.6062274512891603</v>
      </c>
      <c r="ES38" s="64">
        <v>6.7324455262700349</v>
      </c>
      <c r="ET38" s="64">
        <v>20.136718474144349</v>
      </c>
      <c r="EU38" s="64">
        <v>20.257072878558233</v>
      </c>
      <c r="EV38" s="64">
        <v>20.186998670169025</v>
      </c>
      <c r="EW38" s="43">
        <v>86382</v>
      </c>
      <c r="EX38" s="43">
        <v>59899</v>
      </c>
      <c r="EY38" s="43">
        <v>146281</v>
      </c>
      <c r="EZ38" s="67">
        <v>3534</v>
      </c>
      <c r="FA38" s="67">
        <v>2004</v>
      </c>
      <c r="FB38" s="43">
        <v>5538</v>
      </c>
      <c r="FC38" s="43">
        <v>14095</v>
      </c>
      <c r="FD38" s="43">
        <v>9079</v>
      </c>
      <c r="FE38" s="43">
        <v>23174</v>
      </c>
      <c r="FF38" s="64">
        <v>4.0911300965478921</v>
      </c>
      <c r="FG38" s="64">
        <v>3.345631813552814</v>
      </c>
      <c r="FH38" s="64">
        <v>3.7858641928890289</v>
      </c>
      <c r="FI38" s="64">
        <v>16.317056794239541</v>
      </c>
      <c r="FJ38" s="64">
        <v>15.157181255112773</v>
      </c>
      <c r="FK38" s="64">
        <v>15.842112099315701</v>
      </c>
      <c r="FL38" s="43">
        <v>56990</v>
      </c>
      <c r="FM38" s="43">
        <v>43559</v>
      </c>
      <c r="FN38" s="43">
        <v>100549</v>
      </c>
      <c r="FO38" s="67">
        <v>1952</v>
      </c>
      <c r="FP38" s="67">
        <v>882</v>
      </c>
      <c r="FQ38" s="43">
        <v>2834</v>
      </c>
      <c r="FR38" s="43">
        <v>7427</v>
      </c>
      <c r="FS38" s="43">
        <v>4344</v>
      </c>
      <c r="FT38" s="43">
        <v>11771</v>
      </c>
      <c r="FU38" s="64">
        <v>3.4251623091770487</v>
      </c>
      <c r="FV38" s="64">
        <v>2.0248398723570329</v>
      </c>
      <c r="FW38" s="64">
        <v>2.8185262906642534</v>
      </c>
      <c r="FX38" s="64">
        <v>13.032110896648536</v>
      </c>
      <c r="FY38" s="64">
        <v>9.9726807318808977</v>
      </c>
      <c r="FZ38" s="64">
        <v>11.706730052014441</v>
      </c>
    </row>
    <row r="39" spans="1:16384" s="32" customFormat="1" ht="28.5">
      <c r="A39" s="81">
        <v>30</v>
      </c>
      <c r="B39" s="82" t="s">
        <v>62</v>
      </c>
      <c r="C39" s="41">
        <v>533103</v>
      </c>
      <c r="D39" s="41">
        <v>527833</v>
      </c>
      <c r="E39" s="59">
        <v>1060936</v>
      </c>
      <c r="F39" s="41">
        <v>482371</v>
      </c>
      <c r="G39" s="41">
        <v>503579</v>
      </c>
      <c r="H39" s="42">
        <v>985950</v>
      </c>
      <c r="I39" s="88"/>
      <c r="J39" s="88"/>
      <c r="K39" s="89"/>
      <c r="L39" s="41">
        <v>482371</v>
      </c>
      <c r="M39" s="41">
        <v>503579</v>
      </c>
      <c r="N39" s="41">
        <v>985950</v>
      </c>
      <c r="O39" s="60">
        <v>90.48364012207773</v>
      </c>
      <c r="P39" s="60">
        <v>95.40498604672311</v>
      </c>
      <c r="Q39" s="60">
        <v>92.932090154354256</v>
      </c>
      <c r="R39" s="88"/>
      <c r="S39" s="88"/>
      <c r="T39" s="87"/>
      <c r="U39" s="88"/>
      <c r="V39" s="88"/>
      <c r="W39" s="87"/>
      <c r="X39" s="88"/>
      <c r="Y39" s="88"/>
      <c r="Z39" s="87"/>
      <c r="AA39" s="86"/>
      <c r="AB39" s="86"/>
      <c r="AC39" s="87"/>
      <c r="AD39" s="91" t="s">
        <v>83</v>
      </c>
      <c r="AE39" s="91" t="s">
        <v>83</v>
      </c>
      <c r="AF39" s="91" t="s">
        <v>83</v>
      </c>
      <c r="AG39" s="42">
        <v>533103</v>
      </c>
      <c r="AH39" s="42">
        <v>527833</v>
      </c>
      <c r="AI39" s="42">
        <v>1060936</v>
      </c>
      <c r="AJ39" s="42">
        <v>482371</v>
      </c>
      <c r="AK39" s="42">
        <v>503579</v>
      </c>
      <c r="AL39" s="42">
        <v>985950</v>
      </c>
      <c r="AM39" s="87"/>
      <c r="AN39" s="87"/>
      <c r="AO39" s="87"/>
      <c r="AP39" s="41">
        <v>482371</v>
      </c>
      <c r="AQ39" s="41">
        <v>503579</v>
      </c>
      <c r="AR39" s="42">
        <v>985950</v>
      </c>
      <c r="AS39" s="60">
        <v>90.48364012207773</v>
      </c>
      <c r="AT39" s="60">
        <v>95.40498604672311</v>
      </c>
      <c r="AU39" s="60">
        <v>92.932090154354256</v>
      </c>
      <c r="AV39" s="41">
        <v>128773</v>
      </c>
      <c r="AW39" s="41">
        <v>133120</v>
      </c>
      <c r="AX39" s="42">
        <v>261893</v>
      </c>
      <c r="AY39" s="42">
        <v>109028</v>
      </c>
      <c r="AZ39" s="41">
        <v>122080</v>
      </c>
      <c r="BA39" s="42">
        <v>231108</v>
      </c>
      <c r="BB39" s="88"/>
      <c r="BC39" s="88"/>
      <c r="BD39" s="87"/>
      <c r="BE39" s="41">
        <v>109028</v>
      </c>
      <c r="BF39" s="41">
        <v>122080</v>
      </c>
      <c r="BG39" s="42">
        <v>231108</v>
      </c>
      <c r="BH39" s="60">
        <v>84.666816801658726</v>
      </c>
      <c r="BI39" s="60">
        <v>91.706730769230774</v>
      </c>
      <c r="BJ39" s="60">
        <v>88.245199375317398</v>
      </c>
      <c r="BK39" s="86"/>
      <c r="BL39" s="86"/>
      <c r="BM39" s="87"/>
      <c r="BN39" s="86"/>
      <c r="BO39" s="86"/>
      <c r="BP39" s="87"/>
      <c r="BQ39" s="88"/>
      <c r="BR39" s="88"/>
      <c r="BS39" s="87"/>
      <c r="BT39" s="86"/>
      <c r="BU39" s="86"/>
      <c r="BV39" s="87"/>
      <c r="BW39" s="91" t="s">
        <v>83</v>
      </c>
      <c r="BX39" s="91" t="s">
        <v>83</v>
      </c>
      <c r="BY39" s="91" t="s">
        <v>83</v>
      </c>
      <c r="BZ39" s="42">
        <v>128773</v>
      </c>
      <c r="CA39" s="42">
        <v>133120</v>
      </c>
      <c r="CB39" s="42">
        <v>261893</v>
      </c>
      <c r="CC39" s="42">
        <v>109028</v>
      </c>
      <c r="CD39" s="42">
        <v>122080</v>
      </c>
      <c r="CE39" s="42">
        <v>231108</v>
      </c>
      <c r="CF39" s="87"/>
      <c r="CG39" s="87"/>
      <c r="CH39" s="87"/>
      <c r="CI39" s="41">
        <v>109028</v>
      </c>
      <c r="CJ39" s="41">
        <v>122080</v>
      </c>
      <c r="CK39" s="42">
        <v>231108</v>
      </c>
      <c r="CL39" s="60">
        <v>84.666816801658726</v>
      </c>
      <c r="CM39" s="60">
        <v>91.706730769230774</v>
      </c>
      <c r="CN39" s="60">
        <v>88.245199375317398</v>
      </c>
      <c r="CO39" s="41">
        <v>4944</v>
      </c>
      <c r="CP39" s="41">
        <v>4867</v>
      </c>
      <c r="CQ39" s="42">
        <v>9811</v>
      </c>
      <c r="CR39" s="41">
        <v>4271</v>
      </c>
      <c r="CS39" s="41">
        <v>4366</v>
      </c>
      <c r="CT39" s="42">
        <v>8637</v>
      </c>
      <c r="CU39" s="88"/>
      <c r="CV39" s="88"/>
      <c r="CW39" s="87"/>
      <c r="CX39" s="41">
        <v>4271</v>
      </c>
      <c r="CY39" s="41">
        <v>4366</v>
      </c>
      <c r="CZ39" s="42">
        <v>8637</v>
      </c>
      <c r="DA39" s="60">
        <v>86.387540453074436</v>
      </c>
      <c r="DB39" s="60">
        <v>89.706184507910407</v>
      </c>
      <c r="DC39" s="60">
        <v>88.033839567832032</v>
      </c>
      <c r="DD39" s="86"/>
      <c r="DE39" s="86"/>
      <c r="DF39" s="87"/>
      <c r="DG39" s="86"/>
      <c r="DH39" s="86"/>
      <c r="DI39" s="87"/>
      <c r="DJ39" s="88"/>
      <c r="DK39" s="88"/>
      <c r="DL39" s="88"/>
      <c r="DM39" s="86"/>
      <c r="DN39" s="86"/>
      <c r="DO39" s="87"/>
      <c r="DP39" s="91" t="s">
        <v>83</v>
      </c>
      <c r="DQ39" s="91" t="s">
        <v>83</v>
      </c>
      <c r="DR39" s="91" t="s">
        <v>83</v>
      </c>
      <c r="DS39" s="42">
        <v>4944</v>
      </c>
      <c r="DT39" s="42">
        <v>4867</v>
      </c>
      <c r="DU39" s="42">
        <v>9811</v>
      </c>
      <c r="DV39" s="42">
        <v>4271</v>
      </c>
      <c r="DW39" s="42">
        <v>4366</v>
      </c>
      <c r="DX39" s="42">
        <v>8637</v>
      </c>
      <c r="DY39" s="87"/>
      <c r="DZ39" s="87"/>
      <c r="EA39" s="87"/>
      <c r="EB39" s="41">
        <v>4271</v>
      </c>
      <c r="EC39" s="41">
        <v>4366</v>
      </c>
      <c r="ED39" s="42">
        <v>8637</v>
      </c>
      <c r="EE39" s="60">
        <v>86.387540453074436</v>
      </c>
      <c r="EF39" s="60">
        <v>89.706184507910407</v>
      </c>
      <c r="EG39" s="60">
        <v>88.033839567832032</v>
      </c>
      <c r="EH39" s="43">
        <v>482371</v>
      </c>
      <c r="EI39" s="43">
        <v>503579</v>
      </c>
      <c r="EJ39" s="43">
        <v>985950</v>
      </c>
      <c r="EK39" s="67">
        <v>222302</v>
      </c>
      <c r="EL39" s="67">
        <v>296798</v>
      </c>
      <c r="EM39" s="43">
        <v>519100</v>
      </c>
      <c r="EN39" s="43">
        <v>145673</v>
      </c>
      <c r="EO39" s="43">
        <v>131701</v>
      </c>
      <c r="EP39" s="43">
        <v>277374</v>
      </c>
      <c r="EQ39" s="64">
        <v>46.085274612279761</v>
      </c>
      <c r="ER39" s="64">
        <v>58.937723773231212</v>
      </c>
      <c r="ES39" s="64">
        <v>52.649728688067349</v>
      </c>
      <c r="ET39" s="64">
        <v>30.199369365073771</v>
      </c>
      <c r="EU39" s="64">
        <v>26.152996848558022</v>
      </c>
      <c r="EV39" s="64">
        <v>28.132663928191086</v>
      </c>
      <c r="EW39" s="43">
        <v>109028</v>
      </c>
      <c r="EX39" s="43">
        <v>122080</v>
      </c>
      <c r="EY39" s="43">
        <v>231108</v>
      </c>
      <c r="EZ39" s="67">
        <v>34741</v>
      </c>
      <c r="FA39" s="67">
        <v>52256</v>
      </c>
      <c r="FB39" s="43">
        <v>86997</v>
      </c>
      <c r="FC39" s="43">
        <v>37432</v>
      </c>
      <c r="FD39" s="43">
        <v>40924</v>
      </c>
      <c r="FE39" s="43">
        <v>78356</v>
      </c>
      <c r="FF39" s="64">
        <v>31.864291741570973</v>
      </c>
      <c r="FG39" s="64">
        <v>42.804718217562254</v>
      </c>
      <c r="FH39" s="64">
        <v>37.643439430915414</v>
      </c>
      <c r="FI39" s="64">
        <v>34.332465054848299</v>
      </c>
      <c r="FJ39" s="64">
        <v>33.522280471821759</v>
      </c>
      <c r="FK39" s="64">
        <v>33.904494868200153</v>
      </c>
      <c r="FL39" s="43">
        <v>4271</v>
      </c>
      <c r="FM39" s="43">
        <v>4366</v>
      </c>
      <c r="FN39" s="43">
        <v>8637</v>
      </c>
      <c r="FO39" s="67">
        <v>1233</v>
      </c>
      <c r="FP39" s="67">
        <v>1343</v>
      </c>
      <c r="FQ39" s="43">
        <v>2576</v>
      </c>
      <c r="FR39" s="43">
        <v>1555</v>
      </c>
      <c r="FS39" s="43">
        <v>1654</v>
      </c>
      <c r="FT39" s="43">
        <v>3209</v>
      </c>
      <c r="FU39" s="64">
        <v>28.869117302739404</v>
      </c>
      <c r="FV39" s="64">
        <v>30.760421438387542</v>
      </c>
      <c r="FW39" s="64">
        <v>29.825170776890122</v>
      </c>
      <c r="FX39" s="64">
        <v>36.408335284476699</v>
      </c>
      <c r="FY39" s="64">
        <v>37.883646358222634</v>
      </c>
      <c r="FZ39" s="64">
        <v>37.154104434410094</v>
      </c>
    </row>
    <row r="40" spans="1:16384" s="32" customFormat="1" ht="28.5">
      <c r="A40" s="81">
        <v>31</v>
      </c>
      <c r="B40" s="82" t="s">
        <v>63</v>
      </c>
      <c r="C40" s="56">
        <v>18436</v>
      </c>
      <c r="D40" s="41">
        <v>17165</v>
      </c>
      <c r="E40" s="59">
        <v>35601</v>
      </c>
      <c r="F40" s="55">
        <v>12540</v>
      </c>
      <c r="G40" s="41">
        <v>11101</v>
      </c>
      <c r="H40" s="42">
        <v>23641</v>
      </c>
      <c r="I40" s="88"/>
      <c r="J40" s="88"/>
      <c r="K40" s="89"/>
      <c r="L40" s="41">
        <v>12540</v>
      </c>
      <c r="M40" s="41">
        <v>11101</v>
      </c>
      <c r="N40" s="41">
        <v>23641</v>
      </c>
      <c r="O40" s="60">
        <v>68.019093078758956</v>
      </c>
      <c r="P40" s="60">
        <v>64.672298281386546</v>
      </c>
      <c r="Q40" s="60">
        <v>66.405438049493</v>
      </c>
      <c r="R40" s="56">
        <v>610</v>
      </c>
      <c r="S40" s="41">
        <v>590</v>
      </c>
      <c r="T40" s="42">
        <v>1200</v>
      </c>
      <c r="U40" s="55">
        <v>136</v>
      </c>
      <c r="V40" s="41">
        <v>183</v>
      </c>
      <c r="W40" s="42">
        <v>319</v>
      </c>
      <c r="X40" s="88"/>
      <c r="Y40" s="88"/>
      <c r="Z40" s="87"/>
      <c r="AA40" s="41">
        <v>136</v>
      </c>
      <c r="AB40" s="41">
        <v>183</v>
      </c>
      <c r="AC40" s="42">
        <v>319</v>
      </c>
      <c r="AD40" s="60">
        <v>22.295081967213115</v>
      </c>
      <c r="AE40" s="60">
        <v>31.016949152542374</v>
      </c>
      <c r="AF40" s="60">
        <v>26.583333333333332</v>
      </c>
      <c r="AG40" s="42">
        <v>19046</v>
      </c>
      <c r="AH40" s="42">
        <v>17755</v>
      </c>
      <c r="AI40" s="42">
        <v>36801</v>
      </c>
      <c r="AJ40" s="42">
        <v>12676</v>
      </c>
      <c r="AK40" s="42">
        <v>11284</v>
      </c>
      <c r="AL40" s="42">
        <v>23960</v>
      </c>
      <c r="AM40" s="87"/>
      <c r="AN40" s="87"/>
      <c r="AO40" s="87"/>
      <c r="AP40" s="41">
        <v>12676</v>
      </c>
      <c r="AQ40" s="41">
        <v>11284</v>
      </c>
      <c r="AR40" s="42">
        <v>23960</v>
      </c>
      <c r="AS40" s="60">
        <v>66.554657145857405</v>
      </c>
      <c r="AT40" s="60">
        <v>63.553928470853279</v>
      </c>
      <c r="AU40" s="60">
        <v>65.106926442216235</v>
      </c>
      <c r="AV40" s="41">
        <v>3221</v>
      </c>
      <c r="AW40" s="41">
        <v>3144</v>
      </c>
      <c r="AX40" s="42">
        <v>6365</v>
      </c>
      <c r="AY40" s="41">
        <v>2415</v>
      </c>
      <c r="AZ40" s="41">
        <v>2212</v>
      </c>
      <c r="BA40" s="42">
        <v>4627</v>
      </c>
      <c r="BB40" s="88"/>
      <c r="BC40" s="88"/>
      <c r="BD40" s="87"/>
      <c r="BE40" s="41">
        <v>2415</v>
      </c>
      <c r="BF40" s="41">
        <v>2212</v>
      </c>
      <c r="BG40" s="42">
        <v>4627</v>
      </c>
      <c r="BH40" s="60">
        <v>74.976715305805655</v>
      </c>
      <c r="BI40" s="60">
        <v>70.35623409669212</v>
      </c>
      <c r="BJ40" s="60">
        <v>72.694422623723483</v>
      </c>
      <c r="BK40" s="41">
        <v>107</v>
      </c>
      <c r="BL40" s="41">
        <v>84</v>
      </c>
      <c r="BM40" s="42">
        <v>191</v>
      </c>
      <c r="BN40" s="41">
        <v>24</v>
      </c>
      <c r="BO40" s="41">
        <v>32</v>
      </c>
      <c r="BP40" s="42">
        <v>56</v>
      </c>
      <c r="BQ40" s="88"/>
      <c r="BR40" s="88"/>
      <c r="BS40" s="87"/>
      <c r="BT40" s="41">
        <v>24</v>
      </c>
      <c r="BU40" s="41">
        <v>32</v>
      </c>
      <c r="BV40" s="42">
        <v>56</v>
      </c>
      <c r="BW40" s="60">
        <v>22.429906542056074</v>
      </c>
      <c r="BX40" s="60">
        <v>38.095238095238095</v>
      </c>
      <c r="BY40" s="60">
        <v>29.319371727748688</v>
      </c>
      <c r="BZ40" s="42">
        <v>3328</v>
      </c>
      <c r="CA40" s="42">
        <v>3228</v>
      </c>
      <c r="CB40" s="42">
        <v>6556</v>
      </c>
      <c r="CC40" s="42">
        <v>2439</v>
      </c>
      <c r="CD40" s="42">
        <v>2244</v>
      </c>
      <c r="CE40" s="42">
        <v>4683</v>
      </c>
      <c r="CF40" s="87"/>
      <c r="CG40" s="87"/>
      <c r="CH40" s="87"/>
      <c r="CI40" s="41">
        <v>2439</v>
      </c>
      <c r="CJ40" s="41">
        <v>2244</v>
      </c>
      <c r="CK40" s="42">
        <v>4683</v>
      </c>
      <c r="CL40" s="60">
        <v>73.287259615384613</v>
      </c>
      <c r="CM40" s="60">
        <v>69.516728624535318</v>
      </c>
      <c r="CN40" s="60">
        <v>71.430750457596091</v>
      </c>
      <c r="CO40" s="41">
        <v>4714</v>
      </c>
      <c r="CP40" s="41">
        <v>3665</v>
      </c>
      <c r="CQ40" s="42">
        <v>8379</v>
      </c>
      <c r="CR40" s="41">
        <v>2294</v>
      </c>
      <c r="CS40" s="41">
        <v>1623</v>
      </c>
      <c r="CT40" s="42">
        <v>3917</v>
      </c>
      <c r="CU40" s="88"/>
      <c r="CV40" s="88"/>
      <c r="CW40" s="87"/>
      <c r="CX40" s="41">
        <v>2294</v>
      </c>
      <c r="CY40" s="41">
        <v>1623</v>
      </c>
      <c r="CZ40" s="42">
        <v>3917</v>
      </c>
      <c r="DA40" s="60">
        <v>48.663555366991943</v>
      </c>
      <c r="DB40" s="60">
        <v>44.283765347885399</v>
      </c>
      <c r="DC40" s="60">
        <v>46.747821935791862</v>
      </c>
      <c r="DD40" s="41">
        <v>207</v>
      </c>
      <c r="DE40" s="41">
        <v>212</v>
      </c>
      <c r="DF40" s="42">
        <v>419</v>
      </c>
      <c r="DG40" s="41">
        <v>41</v>
      </c>
      <c r="DH40" s="41">
        <v>47</v>
      </c>
      <c r="DI40" s="42">
        <v>88</v>
      </c>
      <c r="DJ40" s="88"/>
      <c r="DK40" s="88"/>
      <c r="DL40" s="88"/>
      <c r="DM40" s="41">
        <v>41</v>
      </c>
      <c r="DN40" s="41">
        <v>47</v>
      </c>
      <c r="DO40" s="42">
        <v>88</v>
      </c>
      <c r="DP40" s="60">
        <v>19.806763285024154</v>
      </c>
      <c r="DQ40" s="60">
        <v>22.169811320754718</v>
      </c>
      <c r="DR40" s="60">
        <v>21.002386634844868</v>
      </c>
      <c r="DS40" s="42">
        <v>4921</v>
      </c>
      <c r="DT40" s="42">
        <v>3877</v>
      </c>
      <c r="DU40" s="42">
        <v>8798</v>
      </c>
      <c r="DV40" s="42">
        <v>2335</v>
      </c>
      <c r="DW40" s="42">
        <v>1670</v>
      </c>
      <c r="DX40" s="42">
        <v>4005</v>
      </c>
      <c r="DY40" s="87"/>
      <c r="DZ40" s="87"/>
      <c r="EA40" s="87"/>
      <c r="EB40" s="41">
        <v>2335</v>
      </c>
      <c r="EC40" s="41">
        <v>1670</v>
      </c>
      <c r="ED40" s="42">
        <v>4005</v>
      </c>
      <c r="EE40" s="60">
        <v>47.449705344442187</v>
      </c>
      <c r="EF40" s="60">
        <v>43.074542171782305</v>
      </c>
      <c r="EG40" s="60">
        <v>45.521709479427145</v>
      </c>
      <c r="EH40" s="43">
        <v>12676</v>
      </c>
      <c r="EI40" s="43">
        <v>11284</v>
      </c>
      <c r="EJ40" s="43">
        <v>23960</v>
      </c>
      <c r="EK40" s="71">
        <v>565</v>
      </c>
      <c r="EL40" s="71">
        <v>386</v>
      </c>
      <c r="EM40" s="71">
        <v>951</v>
      </c>
      <c r="EN40" s="71">
        <v>1166</v>
      </c>
      <c r="EO40" s="71">
        <v>1048</v>
      </c>
      <c r="EP40" s="71">
        <v>2214</v>
      </c>
      <c r="EQ40" s="70">
        <v>4.4572420321868096</v>
      </c>
      <c r="ER40" s="70">
        <v>3.4207727756114852</v>
      </c>
      <c r="ES40" s="70">
        <v>3.9691151919866443</v>
      </c>
      <c r="ET40" s="70">
        <v>9.1984853266014515</v>
      </c>
      <c r="EU40" s="70">
        <v>9.2874867068415448</v>
      </c>
      <c r="EV40" s="70">
        <v>9.2404006677796335</v>
      </c>
      <c r="EW40" s="43">
        <v>2439</v>
      </c>
      <c r="EX40" s="43">
        <v>2244</v>
      </c>
      <c r="EY40" s="43">
        <v>4683</v>
      </c>
      <c r="EZ40" s="71">
        <v>83</v>
      </c>
      <c r="FA40" s="71">
        <v>54</v>
      </c>
      <c r="FB40" s="71">
        <v>137</v>
      </c>
      <c r="FC40" s="71">
        <v>218</v>
      </c>
      <c r="FD40" s="71">
        <v>195</v>
      </c>
      <c r="FE40" s="71">
        <v>413</v>
      </c>
      <c r="FF40" s="70">
        <v>3.4030340303403035</v>
      </c>
      <c r="FG40" s="70">
        <v>2.4064171122994651</v>
      </c>
      <c r="FH40" s="70">
        <v>2.9254751227845399</v>
      </c>
      <c r="FI40" s="70">
        <v>8.9380893808938087</v>
      </c>
      <c r="FJ40" s="70">
        <v>8.689839572192513</v>
      </c>
      <c r="FK40" s="70">
        <v>8.8191330343796714</v>
      </c>
      <c r="FL40" s="43">
        <v>2335</v>
      </c>
      <c r="FM40" s="43">
        <v>1670</v>
      </c>
      <c r="FN40" s="43">
        <v>4005</v>
      </c>
      <c r="FO40" s="71">
        <v>11</v>
      </c>
      <c r="FP40" s="71">
        <v>6</v>
      </c>
      <c r="FQ40" s="43">
        <v>17</v>
      </c>
      <c r="FR40" s="71">
        <v>75</v>
      </c>
      <c r="FS40" s="71">
        <v>57</v>
      </c>
      <c r="FT40" s="71">
        <v>132</v>
      </c>
      <c r="FU40" s="70">
        <v>0.47109207708779438</v>
      </c>
      <c r="FV40" s="70">
        <v>0.3592814371257485</v>
      </c>
      <c r="FW40" s="70">
        <v>0.42446941323345821</v>
      </c>
      <c r="FX40" s="70">
        <v>3.2119914346895073</v>
      </c>
      <c r="FY40" s="70">
        <v>3.4131736526946108</v>
      </c>
      <c r="FZ40" s="70">
        <v>3.2958801498127341</v>
      </c>
    </row>
    <row r="41" spans="1:16384" s="30" customFormat="1" ht="28.5">
      <c r="A41" s="81">
        <v>32</v>
      </c>
      <c r="B41" s="82" t="s">
        <v>74</v>
      </c>
      <c r="C41" s="41">
        <v>1627003</v>
      </c>
      <c r="D41" s="41">
        <v>1433513</v>
      </c>
      <c r="E41" s="59">
        <v>3060516</v>
      </c>
      <c r="F41" s="41">
        <v>1250485</v>
      </c>
      <c r="G41" s="41">
        <v>1240818</v>
      </c>
      <c r="H41" s="42">
        <v>2491303</v>
      </c>
      <c r="I41" s="88"/>
      <c r="J41" s="88"/>
      <c r="K41" s="89"/>
      <c r="L41" s="41">
        <v>1250485</v>
      </c>
      <c r="M41" s="41">
        <v>1240818</v>
      </c>
      <c r="N41" s="41">
        <v>2491303</v>
      </c>
      <c r="O41" s="60">
        <v>76.858186493817158</v>
      </c>
      <c r="P41" s="60">
        <v>86.557847748851941</v>
      </c>
      <c r="Q41" s="60">
        <v>81.401404207656498</v>
      </c>
      <c r="R41" s="41">
        <v>67856</v>
      </c>
      <c r="S41" s="41">
        <v>16733</v>
      </c>
      <c r="T41" s="42">
        <v>84589</v>
      </c>
      <c r="U41" s="41">
        <v>47636</v>
      </c>
      <c r="V41" s="41">
        <v>12407</v>
      </c>
      <c r="W41" s="42">
        <v>60043</v>
      </c>
      <c r="X41" s="88"/>
      <c r="Y41" s="88"/>
      <c r="Z41" s="87"/>
      <c r="AA41" s="41">
        <v>47636</v>
      </c>
      <c r="AB41" s="41">
        <v>12407</v>
      </c>
      <c r="AC41" s="42">
        <v>60043</v>
      </c>
      <c r="AD41" s="60">
        <v>70.201603395425607</v>
      </c>
      <c r="AE41" s="60">
        <v>74.146895356481195</v>
      </c>
      <c r="AF41" s="60">
        <v>70.982042582368862</v>
      </c>
      <c r="AG41" s="42">
        <v>1694859</v>
      </c>
      <c r="AH41" s="42">
        <v>1450246</v>
      </c>
      <c r="AI41" s="42">
        <v>3145105</v>
      </c>
      <c r="AJ41" s="42">
        <v>1298121</v>
      </c>
      <c r="AK41" s="42">
        <v>1253225</v>
      </c>
      <c r="AL41" s="42">
        <v>2551346</v>
      </c>
      <c r="AM41" s="87"/>
      <c r="AN41" s="87"/>
      <c r="AO41" s="87"/>
      <c r="AP41" s="41">
        <v>1298121</v>
      </c>
      <c r="AQ41" s="41">
        <v>1253225</v>
      </c>
      <c r="AR41" s="42">
        <v>2551346</v>
      </c>
      <c r="AS41" s="60">
        <v>76.591681077894975</v>
      </c>
      <c r="AT41" s="60">
        <v>86.414649652541712</v>
      </c>
      <c r="AU41" s="60">
        <v>81.121170835313933</v>
      </c>
      <c r="AV41" s="41">
        <v>353060</v>
      </c>
      <c r="AW41" s="41">
        <v>301981</v>
      </c>
      <c r="AX41" s="42">
        <v>655041</v>
      </c>
      <c r="AY41" s="41">
        <v>252366</v>
      </c>
      <c r="AZ41" s="41">
        <v>242471</v>
      </c>
      <c r="BA41" s="42">
        <v>494837</v>
      </c>
      <c r="BB41" s="88"/>
      <c r="BC41" s="88"/>
      <c r="BD41" s="87"/>
      <c r="BE41" s="41">
        <v>252366</v>
      </c>
      <c r="BF41" s="41">
        <v>242471</v>
      </c>
      <c r="BG41" s="42">
        <v>494837</v>
      </c>
      <c r="BH41" s="60">
        <v>71.479635189486203</v>
      </c>
      <c r="BI41" s="60">
        <v>80.293462171461115</v>
      </c>
      <c r="BJ41" s="60">
        <v>75.542904947934559</v>
      </c>
      <c r="BK41" s="41">
        <v>14340</v>
      </c>
      <c r="BL41" s="41">
        <v>3961</v>
      </c>
      <c r="BM41" s="42">
        <v>18301</v>
      </c>
      <c r="BN41" s="41">
        <v>9334</v>
      </c>
      <c r="BO41" s="41">
        <v>2711</v>
      </c>
      <c r="BP41" s="42">
        <v>12045</v>
      </c>
      <c r="BQ41" s="88"/>
      <c r="BR41" s="88"/>
      <c r="BS41" s="87"/>
      <c r="BT41" s="41">
        <v>9334</v>
      </c>
      <c r="BU41" s="41">
        <v>2711</v>
      </c>
      <c r="BV41" s="42">
        <v>12045</v>
      </c>
      <c r="BW41" s="60">
        <v>65.090655509065556</v>
      </c>
      <c r="BX41" s="60">
        <v>68.442312547336527</v>
      </c>
      <c r="BY41" s="60">
        <v>65.816075624282817</v>
      </c>
      <c r="BZ41" s="42">
        <v>367400</v>
      </c>
      <c r="CA41" s="42">
        <v>305942</v>
      </c>
      <c r="CB41" s="42">
        <v>673342</v>
      </c>
      <c r="CC41" s="42">
        <v>261700</v>
      </c>
      <c r="CD41" s="42">
        <v>245182</v>
      </c>
      <c r="CE41" s="42">
        <v>506882</v>
      </c>
      <c r="CF41" s="87"/>
      <c r="CG41" s="87"/>
      <c r="CH41" s="87"/>
      <c r="CI41" s="41">
        <v>261700</v>
      </c>
      <c r="CJ41" s="41">
        <v>245182</v>
      </c>
      <c r="CK41" s="42">
        <v>506882</v>
      </c>
      <c r="CL41" s="60">
        <v>71.230266739248776</v>
      </c>
      <c r="CM41" s="60">
        <v>80.140026540978354</v>
      </c>
      <c r="CN41" s="60">
        <v>75.278536018843326</v>
      </c>
      <c r="CO41" s="41">
        <v>11231</v>
      </c>
      <c r="CP41" s="41">
        <v>9324</v>
      </c>
      <c r="CQ41" s="42">
        <v>20555</v>
      </c>
      <c r="CR41" s="41">
        <v>8733</v>
      </c>
      <c r="CS41" s="41">
        <v>7981</v>
      </c>
      <c r="CT41" s="42">
        <v>16714</v>
      </c>
      <c r="CU41" s="88"/>
      <c r="CV41" s="88"/>
      <c r="CW41" s="87"/>
      <c r="CX41" s="41">
        <v>8733</v>
      </c>
      <c r="CY41" s="41">
        <v>7981</v>
      </c>
      <c r="CZ41" s="42">
        <v>16714</v>
      </c>
      <c r="DA41" s="60">
        <v>77.757991274151905</v>
      </c>
      <c r="DB41" s="60">
        <v>85.596310596310602</v>
      </c>
      <c r="DC41" s="60">
        <v>81.313549014838244</v>
      </c>
      <c r="DD41" s="41">
        <v>815</v>
      </c>
      <c r="DE41" s="41">
        <v>233</v>
      </c>
      <c r="DF41" s="42">
        <v>1048</v>
      </c>
      <c r="DG41" s="41">
        <v>617</v>
      </c>
      <c r="DH41" s="41">
        <v>184</v>
      </c>
      <c r="DI41" s="42">
        <v>801</v>
      </c>
      <c r="DJ41" s="88"/>
      <c r="DK41" s="88"/>
      <c r="DL41" s="88"/>
      <c r="DM41" s="41">
        <v>617</v>
      </c>
      <c r="DN41" s="41">
        <v>184</v>
      </c>
      <c r="DO41" s="42">
        <v>801</v>
      </c>
      <c r="DP41" s="60">
        <v>75.705521472392633</v>
      </c>
      <c r="DQ41" s="60">
        <v>78.969957081545061</v>
      </c>
      <c r="DR41" s="60">
        <v>76.431297709923669</v>
      </c>
      <c r="DS41" s="42">
        <v>12046</v>
      </c>
      <c r="DT41" s="42">
        <v>9557</v>
      </c>
      <c r="DU41" s="42">
        <v>21603</v>
      </c>
      <c r="DV41" s="42">
        <v>9350</v>
      </c>
      <c r="DW41" s="42">
        <v>8165</v>
      </c>
      <c r="DX41" s="42">
        <v>17515</v>
      </c>
      <c r="DY41" s="87"/>
      <c r="DZ41" s="87"/>
      <c r="EA41" s="87"/>
      <c r="EB41" s="41">
        <v>9350</v>
      </c>
      <c r="EC41" s="41">
        <v>8165</v>
      </c>
      <c r="ED41" s="42">
        <v>17515</v>
      </c>
      <c r="EE41" s="60">
        <v>77.619126681055945</v>
      </c>
      <c r="EF41" s="60">
        <v>85.434759861881346</v>
      </c>
      <c r="EG41" s="60">
        <v>81.076702309864373</v>
      </c>
      <c r="EH41" s="43">
        <v>1298121</v>
      </c>
      <c r="EI41" s="43">
        <v>1253225</v>
      </c>
      <c r="EJ41" s="43">
        <v>2551346</v>
      </c>
      <c r="EK41" s="67">
        <v>242122</v>
      </c>
      <c r="EL41" s="67">
        <v>287357</v>
      </c>
      <c r="EM41" s="43">
        <v>529479</v>
      </c>
      <c r="EN41" s="43">
        <v>692372</v>
      </c>
      <c r="EO41" s="43">
        <v>706726</v>
      </c>
      <c r="EP41" s="43">
        <v>1399098</v>
      </c>
      <c r="EQ41" s="64">
        <v>18.651728151690023</v>
      </c>
      <c r="ER41" s="64">
        <v>22.929402142472423</v>
      </c>
      <c r="ES41" s="64">
        <v>20.752928062285555</v>
      </c>
      <c r="ET41" s="64">
        <v>53.33647633772199</v>
      </c>
      <c r="EU41" s="64">
        <v>56.392587125216942</v>
      </c>
      <c r="EV41" s="64">
        <v>54.837642562004525</v>
      </c>
      <c r="EW41" s="43">
        <v>261700</v>
      </c>
      <c r="EX41" s="43">
        <v>245182</v>
      </c>
      <c r="EY41" s="43">
        <v>506882</v>
      </c>
      <c r="EZ41" s="67">
        <v>34509</v>
      </c>
      <c r="FA41" s="67">
        <v>35725</v>
      </c>
      <c r="FB41" s="43">
        <v>70234</v>
      </c>
      <c r="FC41" s="43">
        <v>138023</v>
      </c>
      <c r="FD41" s="43">
        <v>140147</v>
      </c>
      <c r="FE41" s="43">
        <v>278170</v>
      </c>
      <c r="FF41" s="64">
        <v>13.186473060756592</v>
      </c>
      <c r="FG41" s="64">
        <v>14.570808623797831</v>
      </c>
      <c r="FH41" s="64">
        <v>13.856084848150063</v>
      </c>
      <c r="FI41" s="64">
        <v>52.740924722965225</v>
      </c>
      <c r="FJ41" s="64">
        <v>57.160395135042535</v>
      </c>
      <c r="FK41" s="64">
        <v>54.878650257850943</v>
      </c>
      <c r="FL41" s="43">
        <v>9350</v>
      </c>
      <c r="FM41" s="43">
        <v>8165</v>
      </c>
      <c r="FN41" s="43">
        <v>17515</v>
      </c>
      <c r="FO41" s="67">
        <v>1570</v>
      </c>
      <c r="FP41" s="67">
        <v>1571</v>
      </c>
      <c r="FQ41" s="43">
        <v>3141</v>
      </c>
      <c r="FR41" s="43">
        <v>5180</v>
      </c>
      <c r="FS41" s="43">
        <v>4684</v>
      </c>
      <c r="FT41" s="43">
        <v>9864</v>
      </c>
      <c r="FU41" s="64">
        <v>16.791443850267381</v>
      </c>
      <c r="FV41" s="64">
        <v>19.240661359461114</v>
      </c>
      <c r="FW41" s="64">
        <v>17.933200114187837</v>
      </c>
      <c r="FX41" s="64">
        <v>55.401069518716575</v>
      </c>
      <c r="FY41" s="64">
        <v>57.36680955296999</v>
      </c>
      <c r="FZ41" s="64">
        <v>56.31744219240651</v>
      </c>
    </row>
    <row r="42" spans="1:16384" s="30" customFormat="1" ht="28.5">
      <c r="A42" s="81">
        <v>33</v>
      </c>
      <c r="B42" s="82" t="s">
        <v>72</v>
      </c>
      <c r="C42" s="41">
        <v>81798</v>
      </c>
      <c r="D42" s="41">
        <v>80657</v>
      </c>
      <c r="E42" s="59">
        <v>162455</v>
      </c>
      <c r="F42" s="41">
        <v>54594</v>
      </c>
      <c r="G42" s="41">
        <v>62431</v>
      </c>
      <c r="H42" s="42">
        <v>117025</v>
      </c>
      <c r="I42" s="88"/>
      <c r="J42" s="88"/>
      <c r="K42" s="89"/>
      <c r="L42" s="41">
        <v>54594</v>
      </c>
      <c r="M42" s="41">
        <v>62431</v>
      </c>
      <c r="N42" s="41">
        <v>117025</v>
      </c>
      <c r="O42" s="60">
        <v>66.742463140908086</v>
      </c>
      <c r="P42" s="60">
        <v>77.403077228262902</v>
      </c>
      <c r="Q42" s="60">
        <v>72.035332861407781</v>
      </c>
      <c r="R42" s="41">
        <v>4538</v>
      </c>
      <c r="S42" s="41">
        <v>2488</v>
      </c>
      <c r="T42" s="42">
        <v>7026</v>
      </c>
      <c r="U42" s="41">
        <v>1602</v>
      </c>
      <c r="V42" s="41">
        <v>1170</v>
      </c>
      <c r="W42" s="42">
        <v>2772</v>
      </c>
      <c r="X42" s="88"/>
      <c r="Y42" s="88"/>
      <c r="Z42" s="87"/>
      <c r="AA42" s="41">
        <v>1602</v>
      </c>
      <c r="AB42" s="41">
        <v>1170</v>
      </c>
      <c r="AC42" s="42">
        <v>2772</v>
      </c>
      <c r="AD42" s="60">
        <v>35.301895107977082</v>
      </c>
      <c r="AE42" s="60">
        <v>47.025723472668815</v>
      </c>
      <c r="AF42" s="60">
        <v>39.453458582408196</v>
      </c>
      <c r="AG42" s="42">
        <v>86336</v>
      </c>
      <c r="AH42" s="42">
        <v>83145</v>
      </c>
      <c r="AI42" s="42">
        <v>169481</v>
      </c>
      <c r="AJ42" s="42">
        <v>56196</v>
      </c>
      <c r="AK42" s="42">
        <v>63601</v>
      </c>
      <c r="AL42" s="42">
        <v>119797</v>
      </c>
      <c r="AM42" s="87"/>
      <c r="AN42" s="87"/>
      <c r="AO42" s="87"/>
      <c r="AP42" s="41">
        <v>56196</v>
      </c>
      <c r="AQ42" s="41">
        <v>63601</v>
      </c>
      <c r="AR42" s="42">
        <v>119797</v>
      </c>
      <c r="AS42" s="60">
        <v>65.089881393624907</v>
      </c>
      <c r="AT42" s="60">
        <v>76.494076613145708</v>
      </c>
      <c r="AU42" s="60">
        <v>70.684619514871869</v>
      </c>
      <c r="AV42" s="46">
        <v>23015</v>
      </c>
      <c r="AW42" s="46">
        <v>22279</v>
      </c>
      <c r="AX42" s="42">
        <v>45294</v>
      </c>
      <c r="AY42" s="46">
        <v>13520</v>
      </c>
      <c r="AZ42" s="46">
        <v>15499</v>
      </c>
      <c r="BA42" s="47">
        <v>29019</v>
      </c>
      <c r="BB42" s="88"/>
      <c r="BC42" s="88"/>
      <c r="BD42" s="87"/>
      <c r="BE42" s="41">
        <v>13520</v>
      </c>
      <c r="BF42" s="41">
        <v>15499</v>
      </c>
      <c r="BG42" s="42">
        <v>29019</v>
      </c>
      <c r="BH42" s="60">
        <v>58.744297197479902</v>
      </c>
      <c r="BI42" s="60">
        <v>69.567754387539836</v>
      </c>
      <c r="BJ42" s="60">
        <v>64.068088488541534</v>
      </c>
      <c r="BK42" s="41">
        <v>1714</v>
      </c>
      <c r="BL42" s="41">
        <v>859</v>
      </c>
      <c r="BM42" s="42">
        <v>2573</v>
      </c>
      <c r="BN42" s="41">
        <v>570</v>
      </c>
      <c r="BO42" s="41">
        <v>386</v>
      </c>
      <c r="BP42" s="42">
        <v>956</v>
      </c>
      <c r="BQ42" s="88"/>
      <c r="BR42" s="88"/>
      <c r="BS42" s="87"/>
      <c r="BT42" s="41">
        <v>570</v>
      </c>
      <c r="BU42" s="41">
        <v>386</v>
      </c>
      <c r="BV42" s="42">
        <v>956</v>
      </c>
      <c r="BW42" s="60">
        <v>33.255542590431737</v>
      </c>
      <c r="BX42" s="60">
        <v>44.935972060535505</v>
      </c>
      <c r="BY42" s="60">
        <v>37.155071900505249</v>
      </c>
      <c r="BZ42" s="42">
        <v>24729</v>
      </c>
      <c r="CA42" s="42">
        <v>23138</v>
      </c>
      <c r="CB42" s="42">
        <v>47867</v>
      </c>
      <c r="CC42" s="42">
        <v>14090</v>
      </c>
      <c r="CD42" s="42">
        <v>15885</v>
      </c>
      <c r="CE42" s="42">
        <v>29975</v>
      </c>
      <c r="CF42" s="87"/>
      <c r="CG42" s="87"/>
      <c r="CH42" s="87"/>
      <c r="CI42" s="41">
        <v>14090</v>
      </c>
      <c r="CJ42" s="41">
        <v>15885</v>
      </c>
      <c r="CK42" s="42">
        <v>29975</v>
      </c>
      <c r="CL42" s="60">
        <v>56.977637591491771</v>
      </c>
      <c r="CM42" s="60">
        <v>68.653297605670332</v>
      </c>
      <c r="CN42" s="60">
        <v>62.621430212881521</v>
      </c>
      <c r="CO42" s="41">
        <v>2784</v>
      </c>
      <c r="CP42" s="41">
        <v>3055</v>
      </c>
      <c r="CQ42" s="42">
        <v>5839</v>
      </c>
      <c r="CR42" s="41">
        <v>1779</v>
      </c>
      <c r="CS42" s="41">
        <v>2207</v>
      </c>
      <c r="CT42" s="42">
        <v>3986</v>
      </c>
      <c r="CU42" s="88"/>
      <c r="CV42" s="88"/>
      <c r="CW42" s="87"/>
      <c r="CX42" s="41">
        <v>1779</v>
      </c>
      <c r="CY42" s="41">
        <v>2207</v>
      </c>
      <c r="CZ42" s="42">
        <v>3986</v>
      </c>
      <c r="DA42" s="60">
        <v>63.900862068965516</v>
      </c>
      <c r="DB42" s="60">
        <v>72.242225859247128</v>
      </c>
      <c r="DC42" s="60">
        <v>68.265113889364613</v>
      </c>
      <c r="DD42" s="41">
        <v>88</v>
      </c>
      <c r="DE42" s="41">
        <v>89</v>
      </c>
      <c r="DF42" s="42">
        <v>177</v>
      </c>
      <c r="DG42" s="41">
        <v>21</v>
      </c>
      <c r="DH42" s="41">
        <v>31</v>
      </c>
      <c r="DI42" s="42">
        <v>52</v>
      </c>
      <c r="DJ42" s="88"/>
      <c r="DK42" s="88"/>
      <c r="DL42" s="88"/>
      <c r="DM42" s="41">
        <v>21</v>
      </c>
      <c r="DN42" s="41">
        <v>31</v>
      </c>
      <c r="DO42" s="42">
        <v>52</v>
      </c>
      <c r="DP42" s="60">
        <v>23.863636363636363</v>
      </c>
      <c r="DQ42" s="60">
        <v>34.831460674157306</v>
      </c>
      <c r="DR42" s="60">
        <v>29.378531073446329</v>
      </c>
      <c r="DS42" s="42">
        <v>2872</v>
      </c>
      <c r="DT42" s="42">
        <v>3144</v>
      </c>
      <c r="DU42" s="42">
        <v>6016</v>
      </c>
      <c r="DV42" s="42">
        <v>1800</v>
      </c>
      <c r="DW42" s="42">
        <v>2238</v>
      </c>
      <c r="DX42" s="42">
        <v>4038</v>
      </c>
      <c r="DY42" s="87"/>
      <c r="DZ42" s="87"/>
      <c r="EA42" s="87"/>
      <c r="EB42" s="41">
        <v>1800</v>
      </c>
      <c r="EC42" s="41">
        <v>2238</v>
      </c>
      <c r="ED42" s="42">
        <v>4038</v>
      </c>
      <c r="EE42" s="60">
        <v>62.674094707520887</v>
      </c>
      <c r="EF42" s="60">
        <v>71.18320610687023</v>
      </c>
      <c r="EG42" s="60">
        <v>67.121010638297875</v>
      </c>
      <c r="EH42" s="43">
        <v>56196</v>
      </c>
      <c r="EI42" s="43">
        <v>63601</v>
      </c>
      <c r="EJ42" s="43">
        <v>119797</v>
      </c>
      <c r="EK42" s="67">
        <v>2910</v>
      </c>
      <c r="EL42" s="67">
        <v>2547</v>
      </c>
      <c r="EM42" s="43">
        <v>5457</v>
      </c>
      <c r="EN42" s="43">
        <v>10872</v>
      </c>
      <c r="EO42" s="43">
        <v>15239</v>
      </c>
      <c r="EP42" s="43">
        <v>26111</v>
      </c>
      <c r="EQ42" s="64">
        <v>5.1783045056587653</v>
      </c>
      <c r="ER42" s="64">
        <v>4.0046540148739798</v>
      </c>
      <c r="ES42" s="64">
        <v>4.5552058899638554</v>
      </c>
      <c r="ET42" s="64">
        <v>19.346572709801407</v>
      </c>
      <c r="EU42" s="64">
        <v>23.960315089385386</v>
      </c>
      <c r="EV42" s="64">
        <v>21.796038298120987</v>
      </c>
      <c r="EW42" s="43">
        <v>14090</v>
      </c>
      <c r="EX42" s="43">
        <v>15885</v>
      </c>
      <c r="EY42" s="43">
        <v>29975</v>
      </c>
      <c r="EZ42" s="67">
        <v>292</v>
      </c>
      <c r="FA42" s="67">
        <v>255</v>
      </c>
      <c r="FB42" s="43">
        <v>547</v>
      </c>
      <c r="FC42" s="43">
        <v>1890</v>
      </c>
      <c r="FD42" s="43">
        <v>2673</v>
      </c>
      <c r="FE42" s="43">
        <v>4563</v>
      </c>
      <c r="FF42" s="64">
        <v>2.0723917672107879</v>
      </c>
      <c r="FG42" s="64">
        <v>1.6052880075542966</v>
      </c>
      <c r="FH42" s="64">
        <v>1.8248540450375312</v>
      </c>
      <c r="FI42" s="64">
        <v>13.413768630234209</v>
      </c>
      <c r="FJ42" s="64">
        <v>16.827195467422097</v>
      </c>
      <c r="FK42" s="64">
        <v>15.222685571309425</v>
      </c>
      <c r="FL42" s="43">
        <v>1800</v>
      </c>
      <c r="FM42" s="43">
        <v>2238</v>
      </c>
      <c r="FN42" s="43">
        <v>4038</v>
      </c>
      <c r="FO42" s="67">
        <v>124</v>
      </c>
      <c r="FP42" s="67">
        <v>74</v>
      </c>
      <c r="FQ42" s="43">
        <v>198</v>
      </c>
      <c r="FR42" s="43">
        <v>318</v>
      </c>
      <c r="FS42" s="43">
        <v>425</v>
      </c>
      <c r="FT42" s="43">
        <v>743</v>
      </c>
      <c r="FU42" s="64">
        <v>6.8888888888888893</v>
      </c>
      <c r="FV42" s="64">
        <v>3.3065236818588026</v>
      </c>
      <c r="FW42" s="64">
        <v>4.9034175334323917</v>
      </c>
      <c r="FX42" s="64">
        <v>17.666666666666668</v>
      </c>
      <c r="FY42" s="64">
        <v>18.990169794459341</v>
      </c>
      <c r="FZ42" s="64">
        <v>18.400198117880137</v>
      </c>
    </row>
    <row r="43" spans="1:16384" s="32" customFormat="1" ht="28.5">
      <c r="A43" s="81">
        <v>34</v>
      </c>
      <c r="B43" s="82" t="s">
        <v>64</v>
      </c>
      <c r="C43" s="41">
        <v>475288</v>
      </c>
      <c r="D43" s="41">
        <v>551589</v>
      </c>
      <c r="E43" s="59">
        <v>1026877</v>
      </c>
      <c r="F43" s="41">
        <v>404437</v>
      </c>
      <c r="G43" s="41">
        <v>423754</v>
      </c>
      <c r="H43" s="42">
        <v>828191</v>
      </c>
      <c r="I43" s="88"/>
      <c r="J43" s="88"/>
      <c r="K43" s="89"/>
      <c r="L43" s="41">
        <v>404437</v>
      </c>
      <c r="M43" s="41">
        <v>423754</v>
      </c>
      <c r="N43" s="41">
        <v>828191</v>
      </c>
      <c r="O43" s="60">
        <v>85.093038326235884</v>
      </c>
      <c r="P43" s="60">
        <v>76.82422963474616</v>
      </c>
      <c r="Q43" s="60">
        <v>80.651431476213801</v>
      </c>
      <c r="R43" s="41">
        <v>543</v>
      </c>
      <c r="S43" s="41">
        <v>270</v>
      </c>
      <c r="T43" s="42">
        <v>813</v>
      </c>
      <c r="U43" s="41">
        <v>418</v>
      </c>
      <c r="V43" s="41">
        <v>189</v>
      </c>
      <c r="W43" s="42">
        <v>607</v>
      </c>
      <c r="X43" s="88"/>
      <c r="Y43" s="88"/>
      <c r="Z43" s="87"/>
      <c r="AA43" s="41">
        <v>418</v>
      </c>
      <c r="AB43" s="41">
        <v>189</v>
      </c>
      <c r="AC43" s="42">
        <v>607</v>
      </c>
      <c r="AD43" s="60">
        <v>76.979742173112342</v>
      </c>
      <c r="AE43" s="60">
        <v>70</v>
      </c>
      <c r="AF43" s="60">
        <v>74.661746617466179</v>
      </c>
      <c r="AG43" s="42">
        <v>475831</v>
      </c>
      <c r="AH43" s="42">
        <v>551859</v>
      </c>
      <c r="AI43" s="42">
        <v>1027690</v>
      </c>
      <c r="AJ43" s="42">
        <v>404855</v>
      </c>
      <c r="AK43" s="42">
        <v>423943</v>
      </c>
      <c r="AL43" s="42">
        <v>828798</v>
      </c>
      <c r="AM43" s="87"/>
      <c r="AN43" s="87"/>
      <c r="AO43" s="87"/>
      <c r="AP43" s="41">
        <v>404855</v>
      </c>
      <c r="AQ43" s="41">
        <v>423943</v>
      </c>
      <c r="AR43" s="42">
        <v>828798</v>
      </c>
      <c r="AS43" s="60">
        <v>85.08377974532975</v>
      </c>
      <c r="AT43" s="60">
        <v>76.820890843494439</v>
      </c>
      <c r="AU43" s="60">
        <v>80.646693068921564</v>
      </c>
      <c r="AV43" s="56">
        <v>141884</v>
      </c>
      <c r="AW43" s="41">
        <v>151365</v>
      </c>
      <c r="AX43" s="42">
        <v>293249</v>
      </c>
      <c r="AY43" s="55">
        <v>115048</v>
      </c>
      <c r="AZ43" s="41">
        <v>108212</v>
      </c>
      <c r="BA43" s="47">
        <v>223260</v>
      </c>
      <c r="BB43" s="88"/>
      <c r="BC43" s="88"/>
      <c r="BD43" s="87"/>
      <c r="BE43" s="41">
        <v>115048</v>
      </c>
      <c r="BF43" s="41">
        <v>108212</v>
      </c>
      <c r="BG43" s="42">
        <v>223260</v>
      </c>
      <c r="BH43" s="60">
        <v>81.085957542781429</v>
      </c>
      <c r="BI43" s="60">
        <v>71.490767350444301</v>
      </c>
      <c r="BJ43" s="60">
        <v>76.133251946298202</v>
      </c>
      <c r="BK43" s="41">
        <v>122</v>
      </c>
      <c r="BL43" s="41">
        <v>48</v>
      </c>
      <c r="BM43" s="42">
        <v>170</v>
      </c>
      <c r="BN43" s="41">
        <v>104</v>
      </c>
      <c r="BO43" s="41">
        <v>35</v>
      </c>
      <c r="BP43" s="42">
        <v>139</v>
      </c>
      <c r="BQ43" s="88"/>
      <c r="BR43" s="88"/>
      <c r="BS43" s="87"/>
      <c r="BT43" s="41">
        <v>104</v>
      </c>
      <c r="BU43" s="41">
        <v>35</v>
      </c>
      <c r="BV43" s="42">
        <v>139</v>
      </c>
      <c r="BW43" s="60">
        <v>85.245901639344254</v>
      </c>
      <c r="BX43" s="60">
        <v>72.916666666666657</v>
      </c>
      <c r="BY43" s="60">
        <v>81.764705882352942</v>
      </c>
      <c r="BZ43" s="42">
        <v>142006</v>
      </c>
      <c r="CA43" s="42">
        <v>151413</v>
      </c>
      <c r="CB43" s="42">
        <v>293419</v>
      </c>
      <c r="CC43" s="42">
        <v>115152</v>
      </c>
      <c r="CD43" s="42">
        <v>108247</v>
      </c>
      <c r="CE43" s="42">
        <v>223399</v>
      </c>
      <c r="CF43" s="87"/>
      <c r="CG43" s="87"/>
      <c r="CH43" s="87"/>
      <c r="CI43" s="41">
        <v>115152</v>
      </c>
      <c r="CJ43" s="41">
        <v>108247</v>
      </c>
      <c r="CK43" s="42">
        <v>223399</v>
      </c>
      <c r="CL43" s="60">
        <v>81.089531428249501</v>
      </c>
      <c r="CM43" s="60">
        <v>71.49121938010606</v>
      </c>
      <c r="CN43" s="60">
        <v>76.136514676963657</v>
      </c>
      <c r="CO43" s="41">
        <v>28482</v>
      </c>
      <c r="CP43" s="41">
        <v>34385</v>
      </c>
      <c r="CQ43" s="42">
        <v>62867</v>
      </c>
      <c r="CR43" s="55">
        <v>20304</v>
      </c>
      <c r="CS43" s="41">
        <v>20241</v>
      </c>
      <c r="CT43" s="42">
        <v>40545</v>
      </c>
      <c r="CU43" s="88"/>
      <c r="CV43" s="88"/>
      <c r="CW43" s="87"/>
      <c r="CX43" s="41">
        <v>20304</v>
      </c>
      <c r="CY43" s="41">
        <v>20241</v>
      </c>
      <c r="CZ43" s="42">
        <v>40545</v>
      </c>
      <c r="DA43" s="60">
        <v>71.287128712871279</v>
      </c>
      <c r="DB43" s="60">
        <v>58.865784499054818</v>
      </c>
      <c r="DC43" s="60">
        <v>64.49329536958976</v>
      </c>
      <c r="DD43" s="41">
        <v>19</v>
      </c>
      <c r="DE43" s="41">
        <v>18</v>
      </c>
      <c r="DF43" s="42">
        <v>37</v>
      </c>
      <c r="DG43" s="41">
        <v>16</v>
      </c>
      <c r="DH43" s="41">
        <v>16</v>
      </c>
      <c r="DI43" s="42">
        <v>32</v>
      </c>
      <c r="DJ43" s="88"/>
      <c r="DK43" s="88"/>
      <c r="DL43" s="88"/>
      <c r="DM43" s="41">
        <v>16</v>
      </c>
      <c r="DN43" s="41">
        <v>16</v>
      </c>
      <c r="DO43" s="42">
        <v>32</v>
      </c>
      <c r="DP43" s="60">
        <v>84.210526315789465</v>
      </c>
      <c r="DQ43" s="60">
        <v>88.888888888888886</v>
      </c>
      <c r="DR43" s="60">
        <v>86.486486486486484</v>
      </c>
      <c r="DS43" s="42">
        <v>28501</v>
      </c>
      <c r="DT43" s="42">
        <v>34403</v>
      </c>
      <c r="DU43" s="42">
        <v>62904</v>
      </c>
      <c r="DV43" s="42">
        <v>20320</v>
      </c>
      <c r="DW43" s="42">
        <v>20257</v>
      </c>
      <c r="DX43" s="42">
        <v>40577</v>
      </c>
      <c r="DY43" s="87"/>
      <c r="DZ43" s="87"/>
      <c r="EA43" s="87"/>
      <c r="EB43" s="41">
        <v>20320</v>
      </c>
      <c r="EC43" s="41">
        <v>20257</v>
      </c>
      <c r="ED43" s="42">
        <v>40577</v>
      </c>
      <c r="EE43" s="60">
        <v>71.29574400898214</v>
      </c>
      <c r="EF43" s="60">
        <v>58.881492893061647</v>
      </c>
      <c r="EG43" s="60">
        <v>64.506231718173723</v>
      </c>
      <c r="EH43" s="43">
        <v>404855</v>
      </c>
      <c r="EI43" s="43">
        <v>423943</v>
      </c>
      <c r="EJ43" s="43">
        <v>828798</v>
      </c>
      <c r="EK43" s="67">
        <v>29795</v>
      </c>
      <c r="EL43" s="67">
        <v>21978</v>
      </c>
      <c r="EM43" s="43">
        <v>51773</v>
      </c>
      <c r="EN43" s="43">
        <v>38562</v>
      </c>
      <c r="EO43" s="43">
        <v>34495</v>
      </c>
      <c r="EP43" s="43">
        <v>73057</v>
      </c>
      <c r="EQ43" s="64">
        <v>7.3594249793135811</v>
      </c>
      <c r="ER43" s="64">
        <v>5.1841874969040642</v>
      </c>
      <c r="ES43" s="64">
        <v>6.2467573522136881</v>
      </c>
      <c r="ET43" s="64">
        <v>9.5248916278667668</v>
      </c>
      <c r="EU43" s="64">
        <v>8.1367070573166664</v>
      </c>
      <c r="EV43" s="64">
        <v>8.8148137423111539</v>
      </c>
      <c r="EW43" s="43">
        <v>115152</v>
      </c>
      <c r="EX43" s="43">
        <v>108247</v>
      </c>
      <c r="EY43" s="43">
        <v>223399</v>
      </c>
      <c r="EZ43" s="67">
        <v>4446</v>
      </c>
      <c r="FA43" s="67">
        <v>2629</v>
      </c>
      <c r="FB43" s="43">
        <v>7075</v>
      </c>
      <c r="FC43" s="43">
        <v>7507</v>
      </c>
      <c r="FD43" s="43">
        <v>5391</v>
      </c>
      <c r="FE43" s="43">
        <v>12898</v>
      </c>
      <c r="FF43" s="64">
        <v>3.8609837432263445</v>
      </c>
      <c r="FG43" s="64">
        <v>2.4287047216089128</v>
      </c>
      <c r="FH43" s="64">
        <v>3.1669792613216714</v>
      </c>
      <c r="FI43" s="64">
        <v>6.5192093928025567</v>
      </c>
      <c r="FJ43" s="64">
        <v>4.9802765896514449</v>
      </c>
      <c r="FK43" s="64">
        <v>5.7735262915232388</v>
      </c>
      <c r="FL43" s="43">
        <v>20320</v>
      </c>
      <c r="FM43" s="43">
        <v>20257</v>
      </c>
      <c r="FN43" s="43">
        <v>40577</v>
      </c>
      <c r="FO43" s="67">
        <v>255</v>
      </c>
      <c r="FP43" s="67">
        <v>224</v>
      </c>
      <c r="FQ43" s="43">
        <v>479</v>
      </c>
      <c r="FR43" s="43">
        <v>669</v>
      </c>
      <c r="FS43" s="43">
        <v>642</v>
      </c>
      <c r="FT43" s="43">
        <v>1311</v>
      </c>
      <c r="FU43" s="64">
        <v>1.2549212598425197</v>
      </c>
      <c r="FV43" s="64">
        <v>1.1057905909068471</v>
      </c>
      <c r="FW43" s="64">
        <v>1.1804716957882544</v>
      </c>
      <c r="FX43" s="64">
        <v>3.2923228346456694</v>
      </c>
      <c r="FY43" s="64">
        <v>3.1692748185812314</v>
      </c>
      <c r="FZ43" s="64">
        <v>3.2308943490154522</v>
      </c>
    </row>
    <row r="44" spans="1:16384" s="32" customFormat="1" ht="29.25" customHeight="1">
      <c r="A44" s="131">
        <v>35</v>
      </c>
      <c r="B44" s="132" t="s">
        <v>65</v>
      </c>
      <c r="C44" s="104">
        <v>12729</v>
      </c>
      <c r="D44" s="104">
        <v>27913</v>
      </c>
      <c r="E44" s="105">
        <v>40642</v>
      </c>
      <c r="F44" s="104">
        <v>10858</v>
      </c>
      <c r="G44" s="104">
        <v>20841</v>
      </c>
      <c r="H44" s="106">
        <v>31699</v>
      </c>
      <c r="I44" s="101"/>
      <c r="J44" s="101"/>
      <c r="K44" s="107"/>
      <c r="L44" s="104">
        <v>10858</v>
      </c>
      <c r="M44" s="104">
        <v>20841</v>
      </c>
      <c r="N44" s="104">
        <v>31699</v>
      </c>
      <c r="O44" s="108">
        <v>85.30128054049807</v>
      </c>
      <c r="P44" s="108">
        <v>74.664134990864468</v>
      </c>
      <c r="Q44" s="108">
        <v>77.995669504453531</v>
      </c>
      <c r="R44" s="104">
        <v>938</v>
      </c>
      <c r="S44" s="104">
        <v>653</v>
      </c>
      <c r="T44" s="106">
        <v>1591</v>
      </c>
      <c r="U44" s="104">
        <v>688</v>
      </c>
      <c r="V44" s="104">
        <v>465</v>
      </c>
      <c r="W44" s="106">
        <v>1153</v>
      </c>
      <c r="X44" s="101"/>
      <c r="Y44" s="101"/>
      <c r="Z44" s="102"/>
      <c r="AA44" s="104">
        <v>688</v>
      </c>
      <c r="AB44" s="104">
        <v>465</v>
      </c>
      <c r="AC44" s="106">
        <v>1153</v>
      </c>
      <c r="AD44" s="108">
        <v>73.347547974413658</v>
      </c>
      <c r="AE44" s="108">
        <v>71.209800918836137</v>
      </c>
      <c r="AF44" s="108">
        <v>72.470144563167821</v>
      </c>
      <c r="AG44" s="106">
        <v>13667</v>
      </c>
      <c r="AH44" s="106">
        <v>28566</v>
      </c>
      <c r="AI44" s="106">
        <v>42233</v>
      </c>
      <c r="AJ44" s="106">
        <v>11546</v>
      </c>
      <c r="AK44" s="106">
        <v>21306</v>
      </c>
      <c r="AL44" s="106">
        <v>32852</v>
      </c>
      <c r="AM44" s="102"/>
      <c r="AN44" s="102"/>
      <c r="AO44" s="102"/>
      <c r="AP44" s="104">
        <v>11546</v>
      </c>
      <c r="AQ44" s="104">
        <v>21306</v>
      </c>
      <c r="AR44" s="106">
        <v>32852</v>
      </c>
      <c r="AS44" s="108">
        <v>84.480866320333647</v>
      </c>
      <c r="AT44" s="108">
        <v>74.585171182524675</v>
      </c>
      <c r="AU44" s="108">
        <v>77.787512135060268</v>
      </c>
      <c r="AV44" s="104">
        <v>313</v>
      </c>
      <c r="AW44" s="104">
        <v>536</v>
      </c>
      <c r="AX44" s="106">
        <v>849</v>
      </c>
      <c r="AY44" s="104">
        <v>247</v>
      </c>
      <c r="AZ44" s="104">
        <v>360</v>
      </c>
      <c r="BA44" s="106">
        <v>607</v>
      </c>
      <c r="BB44" s="109"/>
      <c r="BC44" s="109"/>
      <c r="BD44" s="102"/>
      <c r="BE44" s="104">
        <v>247</v>
      </c>
      <c r="BF44" s="104">
        <v>360</v>
      </c>
      <c r="BG44" s="106">
        <v>607</v>
      </c>
      <c r="BH44" s="108">
        <v>78.91373801916933</v>
      </c>
      <c r="BI44" s="108">
        <v>67.164179104477611</v>
      </c>
      <c r="BJ44" s="108">
        <v>71.495877502944637</v>
      </c>
      <c r="BK44" s="104">
        <v>72</v>
      </c>
      <c r="BL44" s="104">
        <v>40</v>
      </c>
      <c r="BM44" s="106">
        <v>112</v>
      </c>
      <c r="BN44" s="104">
        <v>48</v>
      </c>
      <c r="BO44" s="104">
        <v>28</v>
      </c>
      <c r="BP44" s="106">
        <v>76</v>
      </c>
      <c r="BQ44" s="109"/>
      <c r="BR44" s="109"/>
      <c r="BS44" s="102"/>
      <c r="BT44" s="104">
        <v>48</v>
      </c>
      <c r="BU44" s="104">
        <v>28</v>
      </c>
      <c r="BV44" s="106">
        <v>76</v>
      </c>
      <c r="BW44" s="108">
        <v>66.666666666666657</v>
      </c>
      <c r="BX44" s="108">
        <v>70</v>
      </c>
      <c r="BY44" s="108">
        <v>67.857142857142861</v>
      </c>
      <c r="BZ44" s="106">
        <v>385</v>
      </c>
      <c r="CA44" s="106">
        <v>576</v>
      </c>
      <c r="CB44" s="106">
        <v>961</v>
      </c>
      <c r="CC44" s="106">
        <v>295</v>
      </c>
      <c r="CD44" s="106">
        <v>388</v>
      </c>
      <c r="CE44" s="106">
        <v>683</v>
      </c>
      <c r="CF44" s="102"/>
      <c r="CG44" s="102"/>
      <c r="CH44" s="102"/>
      <c r="CI44" s="104">
        <v>295</v>
      </c>
      <c r="CJ44" s="104">
        <v>388</v>
      </c>
      <c r="CK44" s="106">
        <v>683</v>
      </c>
      <c r="CL44" s="108">
        <v>76.623376623376629</v>
      </c>
      <c r="CM44" s="108">
        <v>67.361111111111114</v>
      </c>
      <c r="CN44" s="108">
        <v>71.071800208116542</v>
      </c>
      <c r="CO44" s="104">
        <v>96</v>
      </c>
      <c r="CP44" s="104">
        <v>124</v>
      </c>
      <c r="CQ44" s="106">
        <v>220</v>
      </c>
      <c r="CR44" s="104">
        <v>66</v>
      </c>
      <c r="CS44" s="104">
        <v>80</v>
      </c>
      <c r="CT44" s="106">
        <v>146</v>
      </c>
      <c r="CU44" s="109"/>
      <c r="CV44" s="109"/>
      <c r="CW44" s="102"/>
      <c r="CX44" s="104">
        <v>66</v>
      </c>
      <c r="CY44" s="104">
        <v>80</v>
      </c>
      <c r="CZ44" s="106">
        <v>146</v>
      </c>
      <c r="DA44" s="108">
        <v>68.75</v>
      </c>
      <c r="DB44" s="108">
        <v>64.516129032258064</v>
      </c>
      <c r="DC44" s="108">
        <v>66.363636363636374</v>
      </c>
      <c r="DD44" s="104">
        <v>26</v>
      </c>
      <c r="DE44" s="104">
        <v>13</v>
      </c>
      <c r="DF44" s="106">
        <v>39</v>
      </c>
      <c r="DG44" s="104">
        <v>12</v>
      </c>
      <c r="DH44" s="104">
        <v>5</v>
      </c>
      <c r="DI44" s="106">
        <v>17</v>
      </c>
      <c r="DJ44" s="109"/>
      <c r="DK44" s="109"/>
      <c r="DL44" s="109"/>
      <c r="DM44" s="104">
        <v>12</v>
      </c>
      <c r="DN44" s="104">
        <v>5</v>
      </c>
      <c r="DO44" s="106">
        <v>17</v>
      </c>
      <c r="DP44" s="108">
        <v>46.153846153846153</v>
      </c>
      <c r="DQ44" s="108">
        <v>38.461538461538467</v>
      </c>
      <c r="DR44" s="108">
        <v>43.589743589743591</v>
      </c>
      <c r="DS44" s="106">
        <v>122</v>
      </c>
      <c r="DT44" s="106">
        <v>137</v>
      </c>
      <c r="DU44" s="106">
        <v>259</v>
      </c>
      <c r="DV44" s="106">
        <v>78</v>
      </c>
      <c r="DW44" s="106">
        <v>85</v>
      </c>
      <c r="DX44" s="106">
        <v>163</v>
      </c>
      <c r="DY44" s="102"/>
      <c r="DZ44" s="102"/>
      <c r="EA44" s="102"/>
      <c r="EB44" s="104">
        <v>78</v>
      </c>
      <c r="EC44" s="104">
        <v>85</v>
      </c>
      <c r="ED44" s="106">
        <v>163</v>
      </c>
      <c r="EE44" s="108">
        <v>63.934426229508205</v>
      </c>
      <c r="EF44" s="108">
        <v>62.043795620437962</v>
      </c>
      <c r="EG44" s="108">
        <v>62.93436293436293</v>
      </c>
      <c r="EH44" s="110">
        <v>11546</v>
      </c>
      <c r="EI44" s="110">
        <v>21306</v>
      </c>
      <c r="EJ44" s="110">
        <v>32852</v>
      </c>
      <c r="EK44" s="111">
        <v>289</v>
      </c>
      <c r="EL44" s="111">
        <v>212</v>
      </c>
      <c r="EM44" s="110">
        <v>501</v>
      </c>
      <c r="EN44" s="110">
        <v>805</v>
      </c>
      <c r="EO44" s="110">
        <v>1018</v>
      </c>
      <c r="EP44" s="110">
        <v>1823</v>
      </c>
      <c r="EQ44" s="112">
        <v>2.5030313528494719</v>
      </c>
      <c r="ER44" s="112">
        <v>0.99502487562189057</v>
      </c>
      <c r="ES44" s="112">
        <v>1.5250213076829418</v>
      </c>
      <c r="ET44" s="112">
        <v>6.9721115537848606</v>
      </c>
      <c r="EU44" s="112">
        <v>4.7779968084107765</v>
      </c>
      <c r="EV44" s="112">
        <v>5.5491294289540978</v>
      </c>
      <c r="EW44" s="110">
        <v>295</v>
      </c>
      <c r="EX44" s="110">
        <v>388</v>
      </c>
      <c r="EY44" s="110">
        <v>683</v>
      </c>
      <c r="EZ44" s="111">
        <v>0</v>
      </c>
      <c r="FA44" s="111">
        <v>1</v>
      </c>
      <c r="FB44" s="110">
        <v>1</v>
      </c>
      <c r="FC44" s="110">
        <v>6</v>
      </c>
      <c r="FD44" s="110">
        <v>7</v>
      </c>
      <c r="FE44" s="110">
        <v>13</v>
      </c>
      <c r="FF44" s="112">
        <v>0</v>
      </c>
      <c r="FG44" s="112">
        <v>0.25773195876288663</v>
      </c>
      <c r="FH44" s="112">
        <v>0.14641288433382138</v>
      </c>
      <c r="FI44" s="112">
        <v>2.0338983050847457</v>
      </c>
      <c r="FJ44" s="112">
        <v>1.8041237113402062</v>
      </c>
      <c r="FK44" s="112">
        <v>1.9033674963396778</v>
      </c>
      <c r="FL44" s="110">
        <v>78</v>
      </c>
      <c r="FM44" s="110">
        <v>85</v>
      </c>
      <c r="FN44" s="110">
        <v>163</v>
      </c>
      <c r="FO44" s="111">
        <v>0</v>
      </c>
      <c r="FP44" s="111">
        <v>0</v>
      </c>
      <c r="FQ44" s="110">
        <v>0</v>
      </c>
      <c r="FR44" s="110">
        <v>1</v>
      </c>
      <c r="FS44" s="110">
        <v>5</v>
      </c>
      <c r="FT44" s="110">
        <v>6</v>
      </c>
      <c r="FU44" s="112">
        <v>0</v>
      </c>
      <c r="FV44" s="112">
        <v>0</v>
      </c>
      <c r="FW44" s="112">
        <v>0</v>
      </c>
      <c r="FX44" s="112">
        <v>1.2820512820512819</v>
      </c>
      <c r="FY44" s="112">
        <v>5.882352941176471</v>
      </c>
      <c r="FZ44" s="112">
        <v>3.6809815950920246</v>
      </c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  <c r="IV44" s="117"/>
      <c r="IW44" s="117"/>
      <c r="IX44" s="117"/>
      <c r="IY44" s="117"/>
      <c r="IZ44" s="117"/>
      <c r="JA44" s="117"/>
      <c r="JB44" s="117"/>
      <c r="JC44" s="117"/>
      <c r="JD44" s="117"/>
      <c r="JE44" s="117"/>
      <c r="JF44" s="117"/>
      <c r="JG44" s="117"/>
      <c r="JH44" s="117"/>
      <c r="JI44" s="117"/>
      <c r="JJ44" s="117"/>
      <c r="JK44" s="117"/>
      <c r="JL44" s="117"/>
      <c r="JM44" s="117"/>
      <c r="JN44" s="117"/>
      <c r="JO44" s="117"/>
      <c r="JP44" s="117"/>
      <c r="JQ44" s="117"/>
      <c r="JR44" s="117"/>
      <c r="JS44" s="117"/>
      <c r="JT44" s="117"/>
      <c r="JU44" s="117"/>
      <c r="JV44" s="117"/>
      <c r="JW44" s="117"/>
      <c r="JX44" s="117"/>
      <c r="JY44" s="117"/>
      <c r="JZ44" s="117"/>
      <c r="KA44" s="117"/>
      <c r="KB44" s="117"/>
      <c r="KC44" s="117"/>
      <c r="KD44" s="117"/>
      <c r="KE44" s="117"/>
      <c r="KF44" s="117"/>
      <c r="KG44" s="117"/>
      <c r="KH44" s="117"/>
      <c r="KI44" s="117"/>
      <c r="KJ44" s="117"/>
      <c r="KK44" s="117"/>
      <c r="KL44" s="117"/>
      <c r="KM44" s="117"/>
      <c r="KN44" s="117"/>
      <c r="KO44" s="117"/>
      <c r="KP44" s="117"/>
      <c r="KQ44" s="117"/>
      <c r="KR44" s="117"/>
      <c r="KS44" s="117"/>
      <c r="KT44" s="117"/>
      <c r="KU44" s="117"/>
      <c r="KV44" s="117"/>
      <c r="KW44" s="117"/>
      <c r="KX44" s="117"/>
      <c r="KY44" s="117"/>
      <c r="KZ44" s="117"/>
      <c r="LA44" s="117"/>
      <c r="LB44" s="117"/>
      <c r="LC44" s="117"/>
      <c r="LD44" s="117"/>
      <c r="LE44" s="117"/>
      <c r="LF44" s="117"/>
      <c r="LG44" s="117"/>
      <c r="LH44" s="117"/>
      <c r="LI44" s="117"/>
      <c r="LJ44" s="117"/>
      <c r="LK44" s="117"/>
      <c r="LL44" s="117"/>
      <c r="LM44" s="117"/>
      <c r="LN44" s="117"/>
      <c r="LO44" s="117"/>
      <c r="LP44" s="117"/>
      <c r="LQ44" s="117"/>
      <c r="LR44" s="117"/>
      <c r="LS44" s="117"/>
      <c r="LT44" s="117"/>
      <c r="LU44" s="117"/>
      <c r="LV44" s="117"/>
      <c r="LW44" s="117"/>
      <c r="LX44" s="117"/>
      <c r="LY44" s="117"/>
      <c r="LZ44" s="117"/>
      <c r="MA44" s="117"/>
      <c r="MB44" s="117"/>
      <c r="MC44" s="117"/>
      <c r="MD44" s="117"/>
      <c r="ME44" s="117"/>
      <c r="MF44" s="117"/>
      <c r="MG44" s="117"/>
      <c r="MH44" s="117"/>
      <c r="MI44" s="117"/>
      <c r="MJ44" s="117"/>
      <c r="MK44" s="117"/>
      <c r="ML44" s="117"/>
      <c r="MM44" s="117"/>
      <c r="MN44" s="117"/>
      <c r="MO44" s="117"/>
      <c r="MP44" s="117"/>
      <c r="MQ44" s="117"/>
      <c r="MR44" s="117"/>
      <c r="MS44" s="117"/>
      <c r="MT44" s="117"/>
      <c r="MU44" s="117"/>
      <c r="MV44" s="117"/>
      <c r="MW44" s="117"/>
      <c r="MX44" s="117"/>
      <c r="MY44" s="117"/>
      <c r="MZ44" s="117"/>
      <c r="NA44" s="117"/>
      <c r="NB44" s="117"/>
      <c r="NC44" s="117"/>
      <c r="ND44" s="117"/>
      <c r="NE44" s="117"/>
      <c r="NF44" s="117"/>
      <c r="NG44" s="117"/>
      <c r="NH44" s="117"/>
      <c r="NI44" s="117"/>
      <c r="NJ44" s="117"/>
      <c r="NK44" s="117"/>
      <c r="NL44" s="117"/>
      <c r="NM44" s="117"/>
      <c r="NN44" s="117"/>
      <c r="NO44" s="117"/>
      <c r="NP44" s="117"/>
      <c r="NQ44" s="117"/>
      <c r="NR44" s="117"/>
      <c r="NS44" s="117"/>
      <c r="NT44" s="117"/>
      <c r="NU44" s="117"/>
      <c r="NV44" s="117"/>
      <c r="NW44" s="117"/>
      <c r="NX44" s="117"/>
      <c r="NY44" s="117"/>
      <c r="NZ44" s="117"/>
      <c r="OA44" s="117"/>
      <c r="OB44" s="117"/>
      <c r="OC44" s="117"/>
      <c r="OD44" s="117"/>
      <c r="OE44" s="117"/>
      <c r="OF44" s="117"/>
      <c r="OG44" s="117"/>
      <c r="OH44" s="117"/>
      <c r="OI44" s="117"/>
      <c r="OJ44" s="117"/>
      <c r="OK44" s="117"/>
      <c r="OL44" s="117"/>
      <c r="OM44" s="117"/>
      <c r="ON44" s="117"/>
      <c r="OO44" s="117"/>
      <c r="OP44" s="117"/>
      <c r="OQ44" s="117"/>
      <c r="OR44" s="117"/>
      <c r="OS44" s="117"/>
      <c r="OT44" s="117"/>
      <c r="OU44" s="117"/>
      <c r="OV44" s="117"/>
      <c r="OW44" s="117"/>
      <c r="OX44" s="117"/>
      <c r="OY44" s="117"/>
      <c r="OZ44" s="117"/>
      <c r="PA44" s="117"/>
      <c r="PB44" s="117"/>
      <c r="PC44" s="117"/>
      <c r="PD44" s="117"/>
      <c r="PE44" s="117"/>
      <c r="PF44" s="117"/>
      <c r="PG44" s="117"/>
      <c r="PH44" s="117"/>
      <c r="PI44" s="117"/>
      <c r="PJ44" s="117"/>
      <c r="PK44" s="117"/>
      <c r="PL44" s="117"/>
      <c r="PM44" s="117"/>
      <c r="PN44" s="117"/>
      <c r="PO44" s="117"/>
      <c r="PP44" s="117"/>
      <c r="PQ44" s="117"/>
      <c r="PR44" s="117"/>
      <c r="PS44" s="117"/>
      <c r="PT44" s="117"/>
      <c r="PU44" s="117"/>
      <c r="PV44" s="117"/>
      <c r="PW44" s="117"/>
      <c r="PX44" s="117"/>
      <c r="PY44" s="117"/>
      <c r="PZ44" s="117"/>
      <c r="QA44" s="117"/>
      <c r="QB44" s="117"/>
      <c r="QC44" s="117"/>
      <c r="QD44" s="117"/>
      <c r="QE44" s="117"/>
      <c r="QF44" s="117"/>
      <c r="QG44" s="117"/>
      <c r="QH44" s="117"/>
      <c r="QI44" s="117"/>
      <c r="QJ44" s="117"/>
      <c r="QK44" s="117"/>
      <c r="QL44" s="117"/>
      <c r="QM44" s="117"/>
      <c r="QN44" s="117"/>
      <c r="QO44" s="117"/>
      <c r="QP44" s="117"/>
      <c r="QQ44" s="117"/>
      <c r="QR44" s="117"/>
      <c r="QS44" s="117"/>
      <c r="QT44" s="117"/>
      <c r="QU44" s="117"/>
      <c r="QV44" s="117"/>
      <c r="QW44" s="117"/>
      <c r="QX44" s="117"/>
      <c r="QY44" s="117"/>
      <c r="QZ44" s="117"/>
      <c r="RA44" s="117"/>
      <c r="RB44" s="117"/>
      <c r="RC44" s="117"/>
      <c r="RD44" s="117"/>
      <c r="RE44" s="117"/>
      <c r="RF44" s="117"/>
      <c r="RG44" s="117"/>
      <c r="RH44" s="117"/>
      <c r="RI44" s="117"/>
      <c r="RJ44" s="117"/>
      <c r="RK44" s="117"/>
      <c r="RL44" s="117"/>
      <c r="RM44" s="117"/>
      <c r="RN44" s="117"/>
      <c r="RO44" s="117"/>
      <c r="RP44" s="117"/>
      <c r="RQ44" s="117"/>
      <c r="RR44" s="117"/>
      <c r="RS44" s="117"/>
      <c r="RT44" s="117"/>
      <c r="RU44" s="117"/>
      <c r="RV44" s="117"/>
      <c r="RW44" s="117"/>
      <c r="RX44" s="117"/>
      <c r="RY44" s="117"/>
      <c r="RZ44" s="117"/>
      <c r="SA44" s="117"/>
      <c r="SB44" s="117"/>
      <c r="SC44" s="117"/>
      <c r="SD44" s="117"/>
      <c r="SE44" s="117"/>
      <c r="SF44" s="117"/>
      <c r="SG44" s="117"/>
      <c r="SH44" s="117"/>
      <c r="SI44" s="117"/>
      <c r="SJ44" s="117"/>
      <c r="SK44" s="117"/>
      <c r="SL44" s="117"/>
      <c r="SM44" s="117"/>
      <c r="SN44" s="117"/>
      <c r="SO44" s="117"/>
      <c r="SP44" s="117"/>
      <c r="SQ44" s="117"/>
      <c r="SR44" s="117"/>
      <c r="SS44" s="117"/>
      <c r="ST44" s="117"/>
      <c r="SU44" s="117"/>
      <c r="SV44" s="117"/>
      <c r="SW44" s="117"/>
      <c r="SX44" s="117"/>
      <c r="SY44" s="117"/>
      <c r="SZ44" s="117"/>
      <c r="TA44" s="117"/>
      <c r="TB44" s="117"/>
      <c r="TC44" s="117"/>
      <c r="TD44" s="117"/>
      <c r="TE44" s="117"/>
      <c r="TF44" s="117"/>
      <c r="TG44" s="117"/>
      <c r="TH44" s="117"/>
      <c r="TI44" s="117"/>
      <c r="TJ44" s="117"/>
      <c r="TK44" s="117"/>
      <c r="TL44" s="117"/>
      <c r="TM44" s="117"/>
      <c r="TN44" s="117"/>
      <c r="TO44" s="117"/>
      <c r="TP44" s="117"/>
      <c r="TQ44" s="117"/>
      <c r="TR44" s="117"/>
      <c r="TS44" s="117"/>
      <c r="TT44" s="117"/>
      <c r="TU44" s="117"/>
      <c r="TV44" s="117"/>
      <c r="TW44" s="117"/>
      <c r="TX44" s="117"/>
      <c r="TY44" s="117"/>
      <c r="TZ44" s="117"/>
      <c r="UA44" s="117"/>
      <c r="UB44" s="117"/>
      <c r="UC44" s="117"/>
      <c r="UD44" s="117"/>
      <c r="UE44" s="117"/>
      <c r="UF44" s="117"/>
      <c r="UG44" s="117"/>
      <c r="UH44" s="117"/>
      <c r="UI44" s="117"/>
      <c r="UJ44" s="117"/>
      <c r="UK44" s="117"/>
      <c r="UL44" s="117"/>
      <c r="UM44" s="117"/>
      <c r="UN44" s="117"/>
      <c r="UO44" s="117"/>
      <c r="UP44" s="117"/>
      <c r="UQ44" s="117"/>
      <c r="UR44" s="117"/>
      <c r="US44" s="117"/>
      <c r="UT44" s="117"/>
      <c r="UU44" s="117"/>
      <c r="UV44" s="117"/>
      <c r="UW44" s="117"/>
      <c r="UX44" s="117"/>
      <c r="UY44" s="117"/>
      <c r="UZ44" s="117"/>
      <c r="VA44" s="117"/>
      <c r="VB44" s="117"/>
      <c r="VC44" s="117"/>
      <c r="VD44" s="117"/>
      <c r="VE44" s="117"/>
      <c r="VF44" s="117"/>
      <c r="VG44" s="117"/>
      <c r="VH44" s="117"/>
      <c r="VI44" s="117"/>
      <c r="VJ44" s="117"/>
      <c r="VK44" s="117"/>
      <c r="VL44" s="117"/>
      <c r="VM44" s="117"/>
      <c r="VN44" s="117"/>
      <c r="VO44" s="117"/>
      <c r="VP44" s="117"/>
      <c r="VQ44" s="117"/>
      <c r="VR44" s="117"/>
      <c r="VS44" s="117"/>
      <c r="VT44" s="117"/>
      <c r="VU44" s="117"/>
      <c r="VV44" s="117"/>
      <c r="VW44" s="117"/>
      <c r="VX44" s="117"/>
      <c r="VY44" s="117"/>
      <c r="VZ44" s="117"/>
      <c r="WA44" s="117"/>
      <c r="WB44" s="117"/>
      <c r="WC44" s="117"/>
      <c r="WD44" s="117"/>
      <c r="WE44" s="117"/>
      <c r="WF44" s="117"/>
      <c r="WG44" s="117"/>
      <c r="WH44" s="117"/>
      <c r="WI44" s="117"/>
      <c r="WJ44" s="117"/>
      <c r="WK44" s="117"/>
      <c r="WL44" s="117"/>
      <c r="WM44" s="117"/>
      <c r="WN44" s="117"/>
      <c r="WO44" s="117"/>
      <c r="WP44" s="117"/>
      <c r="WQ44" s="117"/>
      <c r="WR44" s="117"/>
      <c r="WS44" s="117"/>
      <c r="WT44" s="117"/>
      <c r="WU44" s="117"/>
      <c r="WV44" s="117"/>
      <c r="WW44" s="117"/>
      <c r="WX44" s="117"/>
      <c r="WY44" s="117"/>
      <c r="WZ44" s="117"/>
      <c r="XA44" s="117"/>
      <c r="XB44" s="117"/>
      <c r="XC44" s="117"/>
      <c r="XD44" s="117"/>
      <c r="XE44" s="117"/>
      <c r="XF44" s="117"/>
      <c r="XG44" s="117"/>
      <c r="XH44" s="117"/>
      <c r="XI44" s="117"/>
      <c r="XJ44" s="117"/>
      <c r="XK44" s="117"/>
      <c r="XL44" s="117"/>
      <c r="XM44" s="117"/>
      <c r="XN44" s="117"/>
      <c r="XO44" s="117"/>
      <c r="XP44" s="117"/>
      <c r="XQ44" s="117"/>
      <c r="XR44" s="117"/>
      <c r="XS44" s="117"/>
      <c r="XT44" s="117"/>
      <c r="XU44" s="117"/>
      <c r="XV44" s="117"/>
      <c r="XW44" s="117"/>
      <c r="XX44" s="117"/>
      <c r="XY44" s="117"/>
      <c r="XZ44" s="117"/>
      <c r="YA44" s="117"/>
      <c r="YB44" s="117"/>
      <c r="YC44" s="117"/>
      <c r="YD44" s="117"/>
      <c r="YE44" s="117"/>
      <c r="YF44" s="117"/>
      <c r="YG44" s="117"/>
      <c r="YH44" s="117"/>
      <c r="YI44" s="117"/>
      <c r="YJ44" s="117"/>
      <c r="YK44" s="117"/>
      <c r="YL44" s="117"/>
      <c r="YM44" s="117"/>
      <c r="YN44" s="117"/>
      <c r="YO44" s="117"/>
      <c r="YP44" s="117"/>
      <c r="YQ44" s="117"/>
      <c r="YR44" s="117"/>
      <c r="YS44" s="117"/>
      <c r="YT44" s="117"/>
      <c r="YU44" s="117"/>
      <c r="YV44" s="117"/>
      <c r="YW44" s="117"/>
      <c r="YX44" s="117"/>
      <c r="YY44" s="117"/>
      <c r="YZ44" s="117"/>
      <c r="ZA44" s="117"/>
      <c r="ZB44" s="117"/>
      <c r="ZC44" s="117"/>
      <c r="ZD44" s="117"/>
      <c r="ZE44" s="117"/>
      <c r="ZF44" s="117"/>
      <c r="ZG44" s="117"/>
      <c r="ZH44" s="117"/>
      <c r="ZI44" s="117"/>
      <c r="ZJ44" s="117"/>
      <c r="ZK44" s="117"/>
      <c r="ZL44" s="117"/>
      <c r="ZM44" s="117"/>
      <c r="ZN44" s="117"/>
      <c r="ZO44" s="117"/>
      <c r="ZP44" s="117"/>
      <c r="ZQ44" s="117"/>
      <c r="ZR44" s="117"/>
      <c r="ZS44" s="117"/>
      <c r="ZT44" s="117"/>
      <c r="ZU44" s="117"/>
      <c r="ZV44" s="117"/>
      <c r="ZW44" s="117"/>
      <c r="ZX44" s="117"/>
      <c r="ZY44" s="117"/>
      <c r="ZZ44" s="117"/>
      <c r="AAA44" s="117"/>
      <c r="AAB44" s="117"/>
      <c r="AAC44" s="117"/>
      <c r="AAD44" s="117"/>
      <c r="AAE44" s="117"/>
      <c r="AAF44" s="117"/>
      <c r="AAG44" s="117"/>
      <c r="AAH44" s="117"/>
      <c r="AAI44" s="117"/>
      <c r="AAJ44" s="117"/>
      <c r="AAK44" s="117"/>
      <c r="AAL44" s="117"/>
      <c r="AAM44" s="117"/>
      <c r="AAN44" s="117"/>
      <c r="AAO44" s="117"/>
      <c r="AAP44" s="117"/>
      <c r="AAQ44" s="117"/>
      <c r="AAR44" s="117"/>
      <c r="AAS44" s="117"/>
      <c r="AAT44" s="117"/>
      <c r="AAU44" s="117"/>
      <c r="AAV44" s="117"/>
      <c r="AAW44" s="117"/>
      <c r="AAX44" s="117"/>
      <c r="AAY44" s="117"/>
      <c r="AAZ44" s="117"/>
      <c r="ABA44" s="117"/>
      <c r="ABB44" s="117"/>
      <c r="ABC44" s="117"/>
      <c r="ABD44" s="117"/>
      <c r="ABE44" s="117"/>
      <c r="ABF44" s="117"/>
      <c r="ABG44" s="117"/>
      <c r="ABH44" s="117"/>
      <c r="ABI44" s="117"/>
      <c r="ABJ44" s="117"/>
      <c r="ABK44" s="117"/>
      <c r="ABL44" s="117"/>
      <c r="ABM44" s="117"/>
      <c r="ABN44" s="117"/>
      <c r="ABO44" s="117"/>
      <c r="ABP44" s="117"/>
      <c r="ABQ44" s="117"/>
      <c r="ABR44" s="117"/>
      <c r="ABS44" s="117"/>
      <c r="ABT44" s="117"/>
      <c r="ABU44" s="117"/>
      <c r="ABV44" s="117"/>
      <c r="ABW44" s="117"/>
      <c r="ABX44" s="117"/>
      <c r="ABY44" s="117"/>
      <c r="ABZ44" s="117"/>
      <c r="ACA44" s="117"/>
      <c r="ACB44" s="117"/>
      <c r="ACC44" s="117"/>
      <c r="ACD44" s="117"/>
      <c r="ACE44" s="117"/>
      <c r="ACF44" s="117"/>
      <c r="ACG44" s="117"/>
      <c r="ACH44" s="117"/>
      <c r="ACI44" s="117"/>
      <c r="ACJ44" s="117"/>
      <c r="ACK44" s="117"/>
      <c r="ACL44" s="117"/>
      <c r="ACM44" s="117"/>
      <c r="ACN44" s="117"/>
      <c r="ACO44" s="117"/>
      <c r="ACP44" s="117"/>
      <c r="ACQ44" s="117"/>
      <c r="ACR44" s="117"/>
      <c r="ACS44" s="117"/>
      <c r="ACT44" s="117"/>
      <c r="ACU44" s="117"/>
      <c r="ACV44" s="117"/>
      <c r="ACW44" s="117"/>
      <c r="ACX44" s="117"/>
      <c r="ACY44" s="117"/>
      <c r="ACZ44" s="117"/>
      <c r="ADA44" s="117"/>
      <c r="ADB44" s="117"/>
      <c r="ADC44" s="117"/>
      <c r="ADD44" s="117"/>
      <c r="ADE44" s="117"/>
      <c r="ADF44" s="117"/>
      <c r="ADG44" s="117"/>
      <c r="ADH44" s="117"/>
      <c r="ADI44" s="117"/>
      <c r="ADJ44" s="117"/>
      <c r="ADK44" s="117"/>
      <c r="ADL44" s="117"/>
      <c r="ADM44" s="117"/>
      <c r="ADN44" s="117"/>
      <c r="ADO44" s="117"/>
      <c r="ADP44" s="117"/>
      <c r="ADQ44" s="117"/>
      <c r="ADR44" s="117"/>
      <c r="ADS44" s="117"/>
      <c r="ADT44" s="117"/>
      <c r="ADU44" s="117"/>
      <c r="ADV44" s="117"/>
      <c r="ADW44" s="117"/>
      <c r="ADX44" s="117"/>
      <c r="ADY44" s="117"/>
      <c r="ADZ44" s="117"/>
      <c r="AEA44" s="117"/>
      <c r="AEB44" s="117"/>
      <c r="AEC44" s="117"/>
      <c r="AED44" s="117"/>
      <c r="AEE44" s="117"/>
      <c r="AEF44" s="117"/>
      <c r="AEG44" s="117"/>
      <c r="AEH44" s="117"/>
      <c r="AEI44" s="117"/>
      <c r="AEJ44" s="117"/>
      <c r="AEK44" s="117"/>
      <c r="AEL44" s="117"/>
      <c r="AEM44" s="117"/>
      <c r="AEN44" s="117"/>
      <c r="AEO44" s="117"/>
      <c r="AEP44" s="117"/>
      <c r="AEQ44" s="117"/>
      <c r="AER44" s="117"/>
      <c r="AES44" s="117"/>
      <c r="AET44" s="117"/>
      <c r="AEU44" s="117"/>
      <c r="AEV44" s="117"/>
      <c r="AEW44" s="117"/>
      <c r="AEX44" s="117"/>
      <c r="AEY44" s="117"/>
      <c r="AEZ44" s="117"/>
      <c r="AFA44" s="117"/>
      <c r="AFB44" s="117"/>
      <c r="AFC44" s="117"/>
      <c r="AFD44" s="117"/>
      <c r="AFE44" s="117"/>
      <c r="AFF44" s="117"/>
      <c r="AFG44" s="117"/>
      <c r="AFH44" s="117"/>
      <c r="AFI44" s="117"/>
      <c r="AFJ44" s="117"/>
      <c r="AFK44" s="117"/>
      <c r="AFL44" s="117"/>
      <c r="AFM44" s="117"/>
      <c r="AFN44" s="117"/>
      <c r="AFO44" s="117"/>
      <c r="AFP44" s="117"/>
      <c r="AFQ44" s="117"/>
      <c r="AFR44" s="117"/>
      <c r="AFS44" s="117"/>
      <c r="AFT44" s="117"/>
      <c r="AFU44" s="117"/>
      <c r="AFV44" s="117"/>
      <c r="AFW44" s="117"/>
      <c r="AFX44" s="117"/>
      <c r="AFY44" s="117"/>
      <c r="AFZ44" s="117"/>
      <c r="AGA44" s="117"/>
      <c r="AGB44" s="117"/>
      <c r="AGC44" s="117"/>
      <c r="AGD44" s="117"/>
      <c r="AGE44" s="117"/>
      <c r="AGF44" s="117"/>
      <c r="AGG44" s="117"/>
      <c r="AGH44" s="117"/>
      <c r="AGI44" s="117"/>
      <c r="AGJ44" s="117"/>
      <c r="AGK44" s="117"/>
      <c r="AGL44" s="117"/>
      <c r="AGM44" s="117"/>
      <c r="AGN44" s="117"/>
      <c r="AGO44" s="117"/>
      <c r="AGP44" s="117"/>
      <c r="AGQ44" s="117"/>
      <c r="AGR44" s="117"/>
      <c r="AGS44" s="117"/>
      <c r="AGT44" s="117"/>
      <c r="AGU44" s="117"/>
      <c r="AGV44" s="117"/>
      <c r="AGW44" s="117"/>
      <c r="AGX44" s="117"/>
      <c r="AGY44" s="117"/>
      <c r="AGZ44" s="117"/>
      <c r="AHA44" s="117"/>
      <c r="AHB44" s="117"/>
      <c r="AHC44" s="117"/>
      <c r="AHD44" s="117"/>
      <c r="AHE44" s="117"/>
      <c r="AHF44" s="117"/>
      <c r="AHG44" s="117"/>
      <c r="AHH44" s="117"/>
      <c r="AHI44" s="117"/>
      <c r="AHJ44" s="117"/>
      <c r="AHK44" s="117"/>
      <c r="AHL44" s="117"/>
      <c r="AHM44" s="117"/>
      <c r="AHN44" s="117"/>
      <c r="AHO44" s="117"/>
      <c r="AHP44" s="117"/>
      <c r="AHQ44" s="117"/>
      <c r="AHR44" s="117"/>
      <c r="AHS44" s="117"/>
      <c r="AHT44" s="117"/>
      <c r="AHU44" s="117"/>
      <c r="AHV44" s="117"/>
      <c r="AHW44" s="117"/>
      <c r="AHX44" s="117"/>
      <c r="AHY44" s="117"/>
      <c r="AHZ44" s="117"/>
      <c r="AIA44" s="117"/>
      <c r="AIB44" s="117"/>
      <c r="AIC44" s="117"/>
      <c r="AID44" s="117"/>
      <c r="AIE44" s="117"/>
      <c r="AIF44" s="117"/>
      <c r="AIG44" s="117"/>
      <c r="AIH44" s="117"/>
      <c r="AII44" s="117"/>
      <c r="AIJ44" s="117"/>
      <c r="AIK44" s="117"/>
      <c r="AIL44" s="117"/>
      <c r="AIM44" s="117"/>
      <c r="AIN44" s="117"/>
      <c r="AIO44" s="117"/>
      <c r="AIP44" s="117"/>
      <c r="AIQ44" s="117"/>
      <c r="AIR44" s="117"/>
      <c r="AIS44" s="117"/>
      <c r="AIT44" s="117"/>
      <c r="AIU44" s="117"/>
      <c r="AIV44" s="117"/>
      <c r="AIW44" s="117"/>
      <c r="AIX44" s="117"/>
      <c r="AIY44" s="117"/>
      <c r="AIZ44" s="117"/>
      <c r="AJA44" s="117"/>
      <c r="AJB44" s="117"/>
      <c r="AJC44" s="117"/>
      <c r="AJD44" s="117"/>
      <c r="AJE44" s="117"/>
      <c r="AJF44" s="117"/>
      <c r="AJG44" s="117"/>
      <c r="AJH44" s="117"/>
      <c r="AJI44" s="117"/>
      <c r="AJJ44" s="117"/>
      <c r="AJK44" s="117"/>
      <c r="AJL44" s="117"/>
      <c r="AJM44" s="117"/>
      <c r="AJN44" s="117"/>
      <c r="AJO44" s="117"/>
      <c r="AJP44" s="117"/>
      <c r="AJQ44" s="117"/>
      <c r="AJR44" s="117"/>
      <c r="AJS44" s="117"/>
      <c r="AJT44" s="117"/>
      <c r="AJU44" s="117"/>
      <c r="AJV44" s="117"/>
      <c r="AJW44" s="117"/>
      <c r="AJX44" s="117"/>
      <c r="AJY44" s="117"/>
      <c r="AJZ44" s="117"/>
      <c r="AKA44" s="117"/>
      <c r="AKB44" s="117"/>
      <c r="AKC44" s="117"/>
      <c r="AKD44" s="117"/>
      <c r="AKE44" s="117"/>
      <c r="AKF44" s="117"/>
      <c r="AKG44" s="117"/>
      <c r="AKH44" s="117"/>
      <c r="AKI44" s="117"/>
      <c r="AKJ44" s="117"/>
      <c r="AKK44" s="117"/>
      <c r="AKL44" s="117"/>
      <c r="AKM44" s="117"/>
      <c r="AKN44" s="117"/>
      <c r="AKO44" s="117"/>
      <c r="AKP44" s="117"/>
      <c r="AKQ44" s="117"/>
      <c r="AKR44" s="117"/>
      <c r="AKS44" s="117"/>
      <c r="AKT44" s="117"/>
      <c r="AKU44" s="117"/>
      <c r="AKV44" s="117"/>
      <c r="AKW44" s="117"/>
      <c r="AKX44" s="117"/>
      <c r="AKY44" s="117"/>
      <c r="AKZ44" s="117"/>
      <c r="ALA44" s="117"/>
      <c r="ALB44" s="117"/>
      <c r="ALC44" s="117"/>
      <c r="ALD44" s="117"/>
      <c r="ALE44" s="117"/>
      <c r="ALF44" s="117"/>
      <c r="ALG44" s="117"/>
      <c r="ALH44" s="117"/>
      <c r="ALI44" s="117"/>
      <c r="ALJ44" s="117"/>
      <c r="ALK44" s="117"/>
      <c r="ALL44" s="117"/>
      <c r="ALM44" s="117"/>
      <c r="ALN44" s="117"/>
      <c r="ALO44" s="117"/>
      <c r="ALP44" s="117"/>
      <c r="ALQ44" s="117"/>
      <c r="ALR44" s="117"/>
      <c r="ALS44" s="117"/>
      <c r="ALT44" s="117"/>
      <c r="ALU44" s="117"/>
      <c r="ALV44" s="117"/>
      <c r="ALW44" s="117"/>
      <c r="ALX44" s="117"/>
      <c r="ALY44" s="117"/>
      <c r="ALZ44" s="117"/>
      <c r="AMA44" s="117"/>
      <c r="AMB44" s="117"/>
      <c r="AMC44" s="117"/>
      <c r="AMD44" s="117"/>
      <c r="AME44" s="117"/>
      <c r="AMF44" s="117"/>
      <c r="AMG44" s="117"/>
      <c r="AMH44" s="117"/>
      <c r="AMI44" s="117"/>
      <c r="AMJ44" s="117"/>
      <c r="AMK44" s="117"/>
      <c r="AML44" s="117"/>
      <c r="AMM44" s="117"/>
      <c r="AMN44" s="117"/>
      <c r="AMO44" s="117"/>
      <c r="AMP44" s="117"/>
      <c r="AMQ44" s="117"/>
      <c r="AMR44" s="117"/>
      <c r="AMS44" s="117"/>
      <c r="AMT44" s="117"/>
      <c r="AMU44" s="117"/>
      <c r="AMV44" s="117"/>
      <c r="AMW44" s="117"/>
      <c r="AMX44" s="117"/>
      <c r="AMY44" s="117"/>
      <c r="AMZ44" s="117"/>
      <c r="ANA44" s="117"/>
      <c r="ANB44" s="117"/>
      <c r="ANC44" s="117"/>
      <c r="AND44" s="117"/>
      <c r="ANE44" s="117"/>
      <c r="ANF44" s="117"/>
      <c r="ANG44" s="117"/>
      <c r="ANH44" s="117"/>
      <c r="ANI44" s="117"/>
      <c r="ANJ44" s="117"/>
      <c r="ANK44" s="117"/>
      <c r="ANL44" s="117"/>
      <c r="ANM44" s="117"/>
      <c r="ANN44" s="117"/>
      <c r="ANO44" s="117"/>
      <c r="ANP44" s="117"/>
      <c r="ANQ44" s="117"/>
      <c r="ANR44" s="117"/>
      <c r="ANS44" s="117"/>
      <c r="ANT44" s="117"/>
      <c r="ANU44" s="117"/>
      <c r="ANV44" s="117"/>
      <c r="ANW44" s="117"/>
      <c r="ANX44" s="117"/>
      <c r="ANY44" s="117"/>
      <c r="ANZ44" s="117"/>
      <c r="AOA44" s="117"/>
      <c r="AOB44" s="117"/>
      <c r="AOC44" s="117"/>
      <c r="AOD44" s="117"/>
      <c r="AOE44" s="117"/>
      <c r="AOF44" s="117"/>
      <c r="AOG44" s="117"/>
      <c r="AOH44" s="117"/>
      <c r="AOI44" s="117"/>
      <c r="AOJ44" s="117"/>
      <c r="AOK44" s="117"/>
      <c r="AOL44" s="117"/>
      <c r="AOM44" s="117"/>
      <c r="AON44" s="117"/>
      <c r="AOO44" s="117"/>
      <c r="AOP44" s="117"/>
      <c r="AOQ44" s="117"/>
      <c r="AOR44" s="117"/>
      <c r="AOS44" s="117"/>
      <c r="AOT44" s="117"/>
      <c r="AOU44" s="117"/>
      <c r="AOV44" s="117"/>
      <c r="AOW44" s="117"/>
      <c r="AOX44" s="117"/>
      <c r="AOY44" s="117"/>
      <c r="AOZ44" s="117"/>
      <c r="APA44" s="117"/>
      <c r="APB44" s="117"/>
      <c r="APC44" s="117"/>
      <c r="APD44" s="117"/>
      <c r="APE44" s="117"/>
      <c r="APF44" s="117"/>
      <c r="APG44" s="117"/>
      <c r="APH44" s="117"/>
      <c r="API44" s="117"/>
      <c r="APJ44" s="117"/>
      <c r="APK44" s="117"/>
      <c r="APL44" s="117"/>
      <c r="APM44" s="117"/>
      <c r="APN44" s="117"/>
      <c r="APO44" s="117"/>
      <c r="APP44" s="117"/>
      <c r="APQ44" s="117"/>
      <c r="APR44" s="117"/>
      <c r="APS44" s="117"/>
      <c r="APT44" s="117"/>
      <c r="APU44" s="117"/>
      <c r="APV44" s="117"/>
      <c r="APW44" s="117"/>
      <c r="APX44" s="117"/>
      <c r="APY44" s="117"/>
      <c r="APZ44" s="117"/>
      <c r="AQA44" s="117"/>
      <c r="AQB44" s="117"/>
      <c r="AQC44" s="117"/>
      <c r="AQD44" s="117"/>
      <c r="AQE44" s="117"/>
      <c r="AQF44" s="117"/>
      <c r="AQG44" s="117"/>
      <c r="AQH44" s="117"/>
      <c r="AQI44" s="117"/>
      <c r="AQJ44" s="117"/>
      <c r="AQK44" s="117"/>
      <c r="AQL44" s="117"/>
      <c r="AQM44" s="117"/>
      <c r="AQN44" s="117"/>
      <c r="AQO44" s="117"/>
      <c r="AQP44" s="117"/>
      <c r="AQQ44" s="117"/>
      <c r="AQR44" s="117"/>
      <c r="AQS44" s="117"/>
      <c r="AQT44" s="117"/>
      <c r="AQU44" s="117"/>
      <c r="AQV44" s="117"/>
      <c r="AQW44" s="117"/>
      <c r="AQX44" s="117"/>
      <c r="AQY44" s="117"/>
      <c r="AQZ44" s="117"/>
      <c r="ARA44" s="117"/>
      <c r="ARB44" s="117"/>
      <c r="ARC44" s="117"/>
      <c r="ARD44" s="117"/>
      <c r="ARE44" s="117"/>
      <c r="ARF44" s="117"/>
      <c r="ARG44" s="117"/>
      <c r="ARH44" s="117"/>
      <c r="ARI44" s="117"/>
      <c r="ARJ44" s="117"/>
      <c r="ARK44" s="117"/>
      <c r="ARL44" s="117"/>
      <c r="ARM44" s="117"/>
      <c r="ARN44" s="117"/>
      <c r="ARO44" s="117"/>
      <c r="ARP44" s="117"/>
      <c r="ARQ44" s="117"/>
      <c r="ARR44" s="117"/>
      <c r="ARS44" s="117"/>
      <c r="ART44" s="117"/>
      <c r="ARU44" s="117"/>
      <c r="ARV44" s="117"/>
      <c r="ARW44" s="117"/>
      <c r="ARX44" s="117"/>
      <c r="ARY44" s="117"/>
      <c r="ARZ44" s="117"/>
      <c r="ASA44" s="117"/>
      <c r="ASB44" s="117"/>
      <c r="ASC44" s="117"/>
      <c r="ASD44" s="117"/>
      <c r="ASE44" s="117"/>
      <c r="ASF44" s="117"/>
      <c r="ASG44" s="117"/>
      <c r="ASH44" s="117"/>
      <c r="ASI44" s="117"/>
      <c r="ASJ44" s="117"/>
      <c r="ASK44" s="117"/>
      <c r="ASL44" s="117"/>
      <c r="ASM44" s="117"/>
      <c r="ASN44" s="117"/>
      <c r="ASO44" s="117"/>
      <c r="ASP44" s="117"/>
      <c r="ASQ44" s="117"/>
      <c r="ASR44" s="117"/>
      <c r="ASS44" s="117"/>
      <c r="AST44" s="117"/>
      <c r="ASU44" s="117"/>
      <c r="ASV44" s="117"/>
      <c r="ASW44" s="117"/>
      <c r="ASX44" s="117"/>
      <c r="ASY44" s="117"/>
      <c r="ASZ44" s="117"/>
      <c r="ATA44" s="117"/>
      <c r="ATB44" s="117"/>
      <c r="ATC44" s="117"/>
      <c r="ATD44" s="117"/>
      <c r="ATE44" s="117"/>
      <c r="ATF44" s="117"/>
      <c r="ATG44" s="117"/>
      <c r="ATH44" s="117"/>
      <c r="ATI44" s="117"/>
      <c r="ATJ44" s="117"/>
      <c r="ATK44" s="117"/>
      <c r="ATL44" s="117"/>
      <c r="ATM44" s="117"/>
      <c r="ATN44" s="117"/>
      <c r="ATO44" s="117"/>
      <c r="ATP44" s="117"/>
      <c r="ATQ44" s="117"/>
      <c r="ATR44" s="117"/>
      <c r="ATS44" s="117"/>
      <c r="ATT44" s="117"/>
      <c r="ATU44" s="117"/>
      <c r="ATV44" s="117"/>
      <c r="ATW44" s="117"/>
      <c r="ATX44" s="117"/>
      <c r="ATY44" s="117"/>
      <c r="ATZ44" s="117"/>
      <c r="AUA44" s="117"/>
      <c r="AUB44" s="117"/>
      <c r="AUC44" s="117"/>
      <c r="AUD44" s="117"/>
      <c r="AUE44" s="117"/>
      <c r="AUF44" s="117"/>
      <c r="AUG44" s="117"/>
      <c r="AUH44" s="117"/>
      <c r="AUI44" s="117"/>
      <c r="AUJ44" s="117"/>
      <c r="AUK44" s="117"/>
      <c r="AUL44" s="117"/>
      <c r="AUM44" s="117"/>
      <c r="AUN44" s="117"/>
      <c r="AUO44" s="117"/>
      <c r="AUP44" s="117"/>
      <c r="AUQ44" s="117"/>
      <c r="AUR44" s="117"/>
      <c r="AUS44" s="117"/>
      <c r="AUT44" s="117"/>
      <c r="AUU44" s="117"/>
      <c r="AUV44" s="117"/>
      <c r="AUW44" s="117"/>
      <c r="AUX44" s="117"/>
      <c r="AUY44" s="117"/>
      <c r="AUZ44" s="117"/>
      <c r="AVA44" s="117"/>
      <c r="AVB44" s="117"/>
      <c r="AVC44" s="117"/>
      <c r="AVD44" s="117"/>
      <c r="AVE44" s="117"/>
      <c r="AVF44" s="117"/>
      <c r="AVG44" s="117"/>
      <c r="AVH44" s="117"/>
      <c r="AVI44" s="117"/>
      <c r="AVJ44" s="117"/>
      <c r="AVK44" s="117"/>
      <c r="AVL44" s="117"/>
      <c r="AVM44" s="117"/>
      <c r="AVN44" s="117"/>
      <c r="AVO44" s="117"/>
      <c r="AVP44" s="117"/>
      <c r="AVQ44" s="117"/>
      <c r="AVR44" s="117"/>
      <c r="AVS44" s="117"/>
      <c r="AVT44" s="117"/>
      <c r="AVU44" s="117"/>
      <c r="AVV44" s="117"/>
      <c r="AVW44" s="117"/>
      <c r="AVX44" s="117"/>
      <c r="AVY44" s="117"/>
      <c r="AVZ44" s="117"/>
      <c r="AWA44" s="117"/>
      <c r="AWB44" s="117"/>
      <c r="AWC44" s="117"/>
      <c r="AWD44" s="117"/>
      <c r="AWE44" s="117"/>
      <c r="AWF44" s="117"/>
      <c r="AWG44" s="117"/>
      <c r="AWH44" s="117"/>
      <c r="AWI44" s="117"/>
      <c r="AWJ44" s="117"/>
      <c r="AWK44" s="117"/>
      <c r="AWL44" s="117"/>
      <c r="AWM44" s="117"/>
      <c r="AWN44" s="117"/>
      <c r="AWO44" s="117"/>
      <c r="AWP44" s="117"/>
      <c r="AWQ44" s="117"/>
      <c r="AWR44" s="117"/>
      <c r="AWS44" s="117"/>
      <c r="AWT44" s="117"/>
      <c r="AWU44" s="117"/>
      <c r="AWV44" s="117"/>
      <c r="AWW44" s="117"/>
      <c r="AWX44" s="117"/>
      <c r="AWY44" s="117"/>
      <c r="AWZ44" s="117"/>
      <c r="AXA44" s="117"/>
      <c r="AXB44" s="117"/>
      <c r="AXC44" s="117"/>
      <c r="AXD44" s="117"/>
      <c r="AXE44" s="117"/>
      <c r="AXF44" s="117"/>
      <c r="AXG44" s="117"/>
      <c r="AXH44" s="117"/>
      <c r="AXI44" s="117"/>
      <c r="AXJ44" s="117"/>
      <c r="AXK44" s="117"/>
      <c r="AXL44" s="117"/>
      <c r="AXM44" s="117"/>
      <c r="AXN44" s="117"/>
      <c r="AXO44" s="117"/>
      <c r="AXP44" s="117"/>
      <c r="AXQ44" s="117"/>
      <c r="AXR44" s="117"/>
      <c r="AXS44" s="117"/>
      <c r="AXT44" s="117"/>
      <c r="AXU44" s="117"/>
      <c r="AXV44" s="117"/>
      <c r="AXW44" s="117"/>
      <c r="AXX44" s="117"/>
      <c r="AXY44" s="117"/>
      <c r="AXZ44" s="117"/>
      <c r="AYA44" s="117"/>
      <c r="AYB44" s="117"/>
      <c r="AYC44" s="117"/>
      <c r="AYD44" s="117"/>
      <c r="AYE44" s="117"/>
      <c r="AYF44" s="117"/>
      <c r="AYG44" s="117"/>
      <c r="AYH44" s="117"/>
      <c r="AYI44" s="117"/>
      <c r="AYJ44" s="117"/>
      <c r="AYK44" s="117"/>
      <c r="AYL44" s="117"/>
      <c r="AYM44" s="117"/>
      <c r="AYN44" s="117"/>
      <c r="AYO44" s="117"/>
      <c r="AYP44" s="117"/>
      <c r="AYQ44" s="117"/>
      <c r="AYR44" s="117"/>
      <c r="AYS44" s="117"/>
      <c r="AYT44" s="117"/>
      <c r="AYU44" s="117"/>
      <c r="AYV44" s="117"/>
      <c r="AYW44" s="117"/>
      <c r="AYX44" s="117"/>
      <c r="AYY44" s="117"/>
      <c r="AYZ44" s="117"/>
      <c r="AZA44" s="117"/>
      <c r="AZB44" s="117"/>
      <c r="AZC44" s="117"/>
      <c r="AZD44" s="117"/>
      <c r="AZE44" s="117"/>
      <c r="AZF44" s="117"/>
      <c r="AZG44" s="117"/>
      <c r="AZH44" s="117"/>
      <c r="AZI44" s="117"/>
      <c r="AZJ44" s="117"/>
      <c r="AZK44" s="117"/>
      <c r="AZL44" s="117"/>
      <c r="AZM44" s="117"/>
      <c r="AZN44" s="117"/>
      <c r="AZO44" s="117"/>
      <c r="AZP44" s="117"/>
      <c r="AZQ44" s="117"/>
      <c r="AZR44" s="117"/>
      <c r="AZS44" s="117"/>
      <c r="AZT44" s="117"/>
      <c r="AZU44" s="117"/>
      <c r="AZV44" s="117"/>
      <c r="AZW44" s="117"/>
      <c r="AZX44" s="117"/>
      <c r="AZY44" s="117"/>
      <c r="AZZ44" s="117"/>
      <c r="BAA44" s="117"/>
      <c r="BAB44" s="117"/>
      <c r="BAC44" s="117"/>
      <c r="BAD44" s="117"/>
      <c r="BAE44" s="117"/>
      <c r="BAF44" s="117"/>
      <c r="BAG44" s="117"/>
      <c r="BAH44" s="117"/>
      <c r="BAI44" s="117"/>
      <c r="BAJ44" s="117"/>
      <c r="BAK44" s="117"/>
      <c r="BAL44" s="117"/>
      <c r="BAM44" s="117"/>
      <c r="BAN44" s="117"/>
      <c r="BAO44" s="117"/>
      <c r="BAP44" s="117"/>
      <c r="BAQ44" s="117"/>
      <c r="BAR44" s="117"/>
      <c r="BAS44" s="117"/>
      <c r="BAT44" s="117"/>
      <c r="BAU44" s="117"/>
      <c r="BAV44" s="117"/>
      <c r="BAW44" s="117"/>
      <c r="BAX44" s="117"/>
      <c r="BAY44" s="117"/>
      <c r="BAZ44" s="117"/>
      <c r="BBA44" s="117"/>
      <c r="BBB44" s="117"/>
      <c r="BBC44" s="117"/>
      <c r="BBD44" s="117"/>
      <c r="BBE44" s="117"/>
      <c r="BBF44" s="117"/>
      <c r="BBG44" s="117"/>
      <c r="BBH44" s="117"/>
      <c r="BBI44" s="117"/>
      <c r="BBJ44" s="117"/>
      <c r="BBK44" s="117"/>
      <c r="BBL44" s="117"/>
      <c r="BBM44" s="117"/>
      <c r="BBN44" s="117"/>
      <c r="BBO44" s="117"/>
      <c r="BBP44" s="117"/>
      <c r="BBQ44" s="117"/>
      <c r="BBR44" s="117"/>
      <c r="BBS44" s="117"/>
      <c r="BBT44" s="117"/>
      <c r="BBU44" s="117"/>
      <c r="BBV44" s="117"/>
      <c r="BBW44" s="117"/>
      <c r="BBX44" s="117"/>
      <c r="BBY44" s="117"/>
      <c r="BBZ44" s="117"/>
      <c r="BCA44" s="117"/>
      <c r="BCB44" s="117"/>
      <c r="BCC44" s="117"/>
      <c r="BCD44" s="117"/>
      <c r="BCE44" s="117"/>
      <c r="BCF44" s="117"/>
      <c r="BCG44" s="117"/>
      <c r="BCH44" s="117"/>
      <c r="BCI44" s="117"/>
      <c r="BCJ44" s="117"/>
      <c r="BCK44" s="117"/>
      <c r="BCL44" s="117"/>
      <c r="BCM44" s="117"/>
      <c r="BCN44" s="117"/>
      <c r="BCO44" s="117"/>
      <c r="BCP44" s="117"/>
      <c r="BCQ44" s="117"/>
      <c r="BCR44" s="117"/>
      <c r="BCS44" s="117"/>
      <c r="BCT44" s="117"/>
      <c r="BCU44" s="117"/>
      <c r="BCV44" s="117"/>
      <c r="BCW44" s="117"/>
      <c r="BCX44" s="117"/>
      <c r="BCY44" s="117"/>
      <c r="BCZ44" s="117"/>
      <c r="BDA44" s="117"/>
      <c r="BDB44" s="117"/>
      <c r="BDC44" s="117"/>
      <c r="BDD44" s="117"/>
      <c r="BDE44" s="117"/>
      <c r="BDF44" s="117"/>
      <c r="BDG44" s="117"/>
      <c r="BDH44" s="117"/>
      <c r="BDI44" s="117"/>
      <c r="BDJ44" s="117"/>
      <c r="BDK44" s="117"/>
      <c r="BDL44" s="117"/>
      <c r="BDM44" s="117"/>
      <c r="BDN44" s="117"/>
      <c r="BDO44" s="117"/>
      <c r="BDP44" s="117"/>
      <c r="BDQ44" s="117"/>
      <c r="BDR44" s="117"/>
      <c r="BDS44" s="117"/>
      <c r="BDT44" s="117"/>
      <c r="BDU44" s="117"/>
      <c r="BDV44" s="117"/>
      <c r="BDW44" s="117"/>
      <c r="BDX44" s="117"/>
      <c r="BDY44" s="117"/>
      <c r="BDZ44" s="117"/>
      <c r="BEA44" s="117"/>
      <c r="BEB44" s="117"/>
      <c r="BEC44" s="117"/>
      <c r="BED44" s="117"/>
      <c r="BEE44" s="117"/>
      <c r="BEF44" s="117"/>
      <c r="BEG44" s="117"/>
      <c r="BEH44" s="117"/>
      <c r="BEI44" s="117"/>
      <c r="BEJ44" s="117"/>
      <c r="BEK44" s="117"/>
      <c r="BEL44" s="117"/>
      <c r="BEM44" s="117"/>
      <c r="BEN44" s="117"/>
      <c r="BEO44" s="117"/>
      <c r="BEP44" s="117"/>
      <c r="BEQ44" s="117"/>
      <c r="BER44" s="117"/>
      <c r="BES44" s="117"/>
      <c r="BET44" s="117"/>
      <c r="BEU44" s="117"/>
      <c r="BEV44" s="117"/>
      <c r="BEW44" s="117"/>
      <c r="BEX44" s="117"/>
      <c r="BEY44" s="117"/>
      <c r="BEZ44" s="117"/>
      <c r="BFA44" s="117"/>
      <c r="BFB44" s="117"/>
      <c r="BFC44" s="117"/>
      <c r="BFD44" s="117"/>
      <c r="BFE44" s="117"/>
      <c r="BFF44" s="117"/>
      <c r="BFG44" s="117"/>
      <c r="BFH44" s="117"/>
      <c r="BFI44" s="117"/>
      <c r="BFJ44" s="117"/>
      <c r="BFK44" s="117"/>
      <c r="BFL44" s="117"/>
      <c r="BFM44" s="117"/>
      <c r="BFN44" s="117"/>
      <c r="BFO44" s="117"/>
      <c r="BFP44" s="117"/>
      <c r="BFQ44" s="117"/>
      <c r="BFR44" s="117"/>
      <c r="BFS44" s="117"/>
      <c r="BFT44" s="117"/>
      <c r="BFU44" s="117"/>
      <c r="BFV44" s="117"/>
      <c r="BFW44" s="117"/>
      <c r="BFX44" s="117"/>
      <c r="BFY44" s="117"/>
      <c r="BFZ44" s="117"/>
      <c r="BGA44" s="117"/>
      <c r="BGB44" s="117"/>
      <c r="BGC44" s="117"/>
      <c r="BGD44" s="117"/>
      <c r="BGE44" s="117"/>
      <c r="BGF44" s="117"/>
      <c r="BGG44" s="117"/>
      <c r="BGH44" s="117"/>
      <c r="BGI44" s="117"/>
      <c r="BGJ44" s="117"/>
      <c r="BGK44" s="117"/>
      <c r="BGL44" s="117"/>
      <c r="BGM44" s="117"/>
      <c r="BGN44" s="117"/>
      <c r="BGO44" s="117"/>
      <c r="BGP44" s="117"/>
      <c r="BGQ44" s="117"/>
      <c r="BGR44" s="117"/>
      <c r="BGS44" s="117"/>
      <c r="BGT44" s="117"/>
      <c r="BGU44" s="117"/>
      <c r="BGV44" s="117"/>
      <c r="BGW44" s="117"/>
      <c r="BGX44" s="117"/>
      <c r="BGY44" s="117"/>
      <c r="BGZ44" s="117"/>
      <c r="BHA44" s="117"/>
      <c r="BHB44" s="117"/>
      <c r="BHC44" s="117"/>
      <c r="BHD44" s="117"/>
      <c r="BHE44" s="117"/>
      <c r="BHF44" s="117"/>
      <c r="BHG44" s="117"/>
      <c r="BHH44" s="117"/>
      <c r="BHI44" s="117"/>
      <c r="BHJ44" s="117"/>
      <c r="BHK44" s="117"/>
      <c r="BHL44" s="117"/>
      <c r="BHM44" s="117"/>
      <c r="BHN44" s="117"/>
      <c r="BHO44" s="117"/>
      <c r="BHP44" s="117"/>
      <c r="BHQ44" s="117"/>
      <c r="BHR44" s="117"/>
      <c r="BHS44" s="117"/>
      <c r="BHT44" s="117"/>
      <c r="BHU44" s="117"/>
      <c r="BHV44" s="117"/>
      <c r="BHW44" s="117"/>
      <c r="BHX44" s="117"/>
      <c r="BHY44" s="117"/>
      <c r="BHZ44" s="117"/>
      <c r="BIA44" s="117"/>
      <c r="BIB44" s="117"/>
      <c r="BIC44" s="117"/>
      <c r="BID44" s="117"/>
      <c r="BIE44" s="117"/>
      <c r="BIF44" s="117"/>
      <c r="BIG44" s="117"/>
      <c r="BIH44" s="117"/>
      <c r="BII44" s="117"/>
      <c r="BIJ44" s="117"/>
      <c r="BIK44" s="117"/>
      <c r="BIL44" s="117"/>
      <c r="BIM44" s="117"/>
      <c r="BIN44" s="117"/>
      <c r="BIO44" s="117"/>
      <c r="BIP44" s="117"/>
      <c r="BIQ44" s="117"/>
      <c r="BIR44" s="117"/>
      <c r="BIS44" s="117"/>
      <c r="BIT44" s="117"/>
      <c r="BIU44" s="117"/>
      <c r="BIV44" s="117"/>
      <c r="BIW44" s="117"/>
      <c r="BIX44" s="117"/>
      <c r="BIY44" s="117"/>
      <c r="BIZ44" s="117"/>
      <c r="BJA44" s="117"/>
      <c r="BJB44" s="117"/>
      <c r="BJC44" s="117"/>
      <c r="BJD44" s="117"/>
      <c r="BJE44" s="117"/>
      <c r="BJF44" s="117"/>
      <c r="BJG44" s="117"/>
      <c r="BJH44" s="117"/>
      <c r="BJI44" s="117"/>
      <c r="BJJ44" s="117"/>
      <c r="BJK44" s="117"/>
      <c r="BJL44" s="117"/>
      <c r="BJM44" s="117"/>
      <c r="BJN44" s="117"/>
      <c r="BJO44" s="117"/>
      <c r="BJP44" s="117"/>
      <c r="BJQ44" s="117"/>
      <c r="BJR44" s="117"/>
      <c r="BJS44" s="117"/>
      <c r="BJT44" s="117"/>
      <c r="BJU44" s="117"/>
      <c r="BJV44" s="117"/>
      <c r="BJW44" s="117"/>
      <c r="BJX44" s="117"/>
      <c r="BJY44" s="117"/>
      <c r="BJZ44" s="117"/>
      <c r="BKA44" s="117"/>
      <c r="BKB44" s="117"/>
      <c r="BKC44" s="117"/>
      <c r="BKD44" s="117"/>
      <c r="BKE44" s="117"/>
      <c r="BKF44" s="117"/>
      <c r="BKG44" s="117"/>
      <c r="BKH44" s="117"/>
      <c r="BKI44" s="117"/>
      <c r="BKJ44" s="117"/>
      <c r="BKK44" s="117"/>
      <c r="BKL44" s="117"/>
      <c r="BKM44" s="117"/>
      <c r="BKN44" s="117"/>
      <c r="BKO44" s="117"/>
      <c r="BKP44" s="117"/>
      <c r="BKQ44" s="117"/>
      <c r="BKR44" s="117"/>
      <c r="BKS44" s="117"/>
      <c r="BKT44" s="117"/>
      <c r="BKU44" s="117"/>
      <c r="BKV44" s="117"/>
      <c r="BKW44" s="117"/>
      <c r="BKX44" s="117"/>
      <c r="BKY44" s="117"/>
      <c r="BKZ44" s="117"/>
      <c r="BLA44" s="117"/>
      <c r="BLB44" s="117"/>
      <c r="BLC44" s="117"/>
      <c r="BLD44" s="117"/>
      <c r="BLE44" s="117"/>
      <c r="BLF44" s="117"/>
      <c r="BLG44" s="117"/>
      <c r="BLH44" s="117"/>
      <c r="BLI44" s="117"/>
      <c r="BLJ44" s="117"/>
      <c r="BLK44" s="117"/>
      <c r="BLL44" s="117"/>
      <c r="BLM44" s="117"/>
      <c r="BLN44" s="117"/>
      <c r="BLO44" s="117"/>
      <c r="BLP44" s="117"/>
      <c r="BLQ44" s="117"/>
      <c r="BLR44" s="117"/>
      <c r="BLS44" s="117"/>
      <c r="BLT44" s="117"/>
      <c r="BLU44" s="117"/>
      <c r="BLV44" s="117"/>
      <c r="BLW44" s="117"/>
      <c r="BLX44" s="117"/>
      <c r="BLY44" s="117"/>
      <c r="BLZ44" s="117"/>
      <c r="BMA44" s="117"/>
      <c r="BMB44" s="117"/>
      <c r="BMC44" s="117"/>
      <c r="BMD44" s="117"/>
      <c r="BME44" s="117"/>
      <c r="BMF44" s="117"/>
      <c r="BMG44" s="117"/>
      <c r="BMH44" s="117"/>
      <c r="BMI44" s="117"/>
      <c r="BMJ44" s="117"/>
      <c r="BMK44" s="117"/>
      <c r="BML44" s="117"/>
      <c r="BMM44" s="117"/>
      <c r="BMN44" s="117"/>
      <c r="BMO44" s="117"/>
      <c r="BMP44" s="117"/>
      <c r="BMQ44" s="117"/>
      <c r="BMR44" s="117"/>
      <c r="BMS44" s="117"/>
      <c r="BMT44" s="117"/>
      <c r="BMU44" s="117"/>
      <c r="BMV44" s="117"/>
      <c r="BMW44" s="117"/>
      <c r="BMX44" s="117"/>
      <c r="BMY44" s="117"/>
      <c r="BMZ44" s="117"/>
      <c r="BNA44" s="117"/>
      <c r="BNB44" s="117"/>
      <c r="BNC44" s="117"/>
      <c r="BND44" s="117"/>
      <c r="BNE44" s="117"/>
      <c r="BNF44" s="117"/>
      <c r="BNG44" s="117"/>
      <c r="BNH44" s="117"/>
      <c r="BNI44" s="117"/>
      <c r="BNJ44" s="117"/>
      <c r="BNK44" s="117"/>
      <c r="BNL44" s="117"/>
      <c r="BNM44" s="117"/>
      <c r="BNN44" s="117"/>
      <c r="BNO44" s="117"/>
      <c r="BNP44" s="117"/>
      <c r="BNQ44" s="117"/>
      <c r="BNR44" s="117"/>
      <c r="BNS44" s="117"/>
      <c r="BNT44" s="117"/>
      <c r="BNU44" s="117"/>
      <c r="BNV44" s="117"/>
      <c r="BNW44" s="117"/>
      <c r="BNX44" s="117"/>
      <c r="BNY44" s="117"/>
      <c r="BNZ44" s="117"/>
      <c r="BOA44" s="117"/>
      <c r="BOB44" s="117"/>
      <c r="BOC44" s="117"/>
      <c r="BOD44" s="117"/>
      <c r="BOE44" s="117"/>
      <c r="BOF44" s="117"/>
      <c r="BOG44" s="117"/>
      <c r="BOH44" s="117"/>
      <c r="BOI44" s="117"/>
      <c r="BOJ44" s="117"/>
      <c r="BOK44" s="117"/>
      <c r="BOL44" s="117"/>
      <c r="BOM44" s="117"/>
      <c r="BON44" s="117"/>
      <c r="BOO44" s="117"/>
      <c r="BOP44" s="117"/>
      <c r="BOQ44" s="117"/>
      <c r="BOR44" s="117"/>
      <c r="BOS44" s="117"/>
      <c r="BOT44" s="117"/>
      <c r="BOU44" s="117"/>
      <c r="BOV44" s="117"/>
      <c r="BOW44" s="117"/>
      <c r="BOX44" s="117"/>
      <c r="BOY44" s="117"/>
      <c r="BOZ44" s="117"/>
      <c r="BPA44" s="117"/>
      <c r="BPB44" s="117"/>
      <c r="BPC44" s="117"/>
      <c r="BPD44" s="117"/>
      <c r="BPE44" s="117"/>
      <c r="BPF44" s="117"/>
      <c r="BPG44" s="117"/>
      <c r="BPH44" s="117"/>
      <c r="BPI44" s="117"/>
      <c r="BPJ44" s="117"/>
      <c r="BPK44" s="117"/>
      <c r="BPL44" s="117"/>
      <c r="BPM44" s="117"/>
      <c r="BPN44" s="117"/>
      <c r="BPO44" s="117"/>
      <c r="BPP44" s="117"/>
      <c r="BPQ44" s="117"/>
      <c r="BPR44" s="117"/>
      <c r="BPS44" s="117"/>
      <c r="BPT44" s="117"/>
      <c r="BPU44" s="117"/>
      <c r="BPV44" s="117"/>
      <c r="BPW44" s="117"/>
      <c r="BPX44" s="117"/>
      <c r="BPY44" s="117"/>
      <c r="BPZ44" s="117"/>
      <c r="BQA44" s="117"/>
      <c r="BQB44" s="117"/>
      <c r="BQC44" s="117"/>
      <c r="BQD44" s="117"/>
      <c r="BQE44" s="117"/>
      <c r="BQF44" s="117"/>
      <c r="BQG44" s="117"/>
      <c r="BQH44" s="117"/>
      <c r="BQI44" s="117"/>
      <c r="BQJ44" s="117"/>
      <c r="BQK44" s="117"/>
      <c r="BQL44" s="117"/>
      <c r="BQM44" s="117"/>
      <c r="BQN44" s="117"/>
      <c r="BQO44" s="117"/>
      <c r="BQP44" s="117"/>
      <c r="BQQ44" s="117"/>
      <c r="BQR44" s="117"/>
      <c r="BQS44" s="117"/>
      <c r="BQT44" s="117"/>
      <c r="BQU44" s="117"/>
      <c r="BQV44" s="117"/>
      <c r="BQW44" s="117"/>
      <c r="BQX44" s="117"/>
      <c r="BQY44" s="117"/>
      <c r="BQZ44" s="117"/>
      <c r="BRA44" s="117"/>
      <c r="BRB44" s="117"/>
      <c r="BRC44" s="117"/>
      <c r="BRD44" s="117"/>
      <c r="BRE44" s="117"/>
      <c r="BRF44" s="117"/>
      <c r="BRG44" s="117"/>
      <c r="BRH44" s="117"/>
      <c r="BRI44" s="117"/>
      <c r="BRJ44" s="117"/>
      <c r="BRK44" s="117"/>
      <c r="BRL44" s="117"/>
      <c r="BRM44" s="117"/>
      <c r="BRN44" s="117"/>
      <c r="BRO44" s="117"/>
      <c r="BRP44" s="117"/>
      <c r="BRQ44" s="117"/>
      <c r="BRR44" s="117"/>
      <c r="BRS44" s="117"/>
      <c r="BRT44" s="117"/>
      <c r="BRU44" s="117"/>
      <c r="BRV44" s="117"/>
      <c r="BRW44" s="117"/>
      <c r="BRX44" s="117"/>
      <c r="BRY44" s="117"/>
      <c r="BRZ44" s="117"/>
      <c r="BSA44" s="117"/>
      <c r="BSB44" s="117"/>
      <c r="BSC44" s="117"/>
      <c r="BSD44" s="117"/>
      <c r="BSE44" s="117"/>
      <c r="BSF44" s="117"/>
      <c r="BSG44" s="117"/>
      <c r="BSH44" s="117"/>
      <c r="BSI44" s="117"/>
      <c r="BSJ44" s="117"/>
      <c r="BSK44" s="117"/>
      <c r="BSL44" s="117"/>
      <c r="BSM44" s="117"/>
      <c r="BSN44" s="117"/>
      <c r="BSO44" s="117"/>
      <c r="BSP44" s="117"/>
      <c r="BSQ44" s="117"/>
      <c r="BSR44" s="117"/>
      <c r="BSS44" s="117"/>
      <c r="BST44" s="117"/>
      <c r="BSU44" s="117"/>
      <c r="BSV44" s="117"/>
      <c r="BSW44" s="117"/>
      <c r="BSX44" s="117"/>
      <c r="BSY44" s="117"/>
      <c r="BSZ44" s="117"/>
      <c r="BTA44" s="117"/>
      <c r="BTB44" s="117"/>
      <c r="BTC44" s="117"/>
      <c r="BTD44" s="117"/>
      <c r="BTE44" s="117"/>
      <c r="BTF44" s="117"/>
      <c r="BTG44" s="117"/>
      <c r="BTH44" s="117"/>
      <c r="BTI44" s="117"/>
      <c r="BTJ44" s="117"/>
      <c r="BTK44" s="117"/>
      <c r="BTL44" s="117"/>
      <c r="BTM44" s="117"/>
      <c r="BTN44" s="117"/>
      <c r="BTO44" s="117"/>
      <c r="BTP44" s="117"/>
      <c r="BTQ44" s="117"/>
      <c r="BTR44" s="117"/>
      <c r="BTS44" s="117"/>
      <c r="BTT44" s="117"/>
      <c r="BTU44" s="117"/>
      <c r="BTV44" s="117"/>
      <c r="BTW44" s="117"/>
      <c r="BTX44" s="117"/>
      <c r="BTY44" s="117"/>
      <c r="BTZ44" s="117"/>
      <c r="BUA44" s="117"/>
      <c r="BUB44" s="117"/>
      <c r="BUC44" s="117"/>
      <c r="BUD44" s="117"/>
      <c r="BUE44" s="117"/>
      <c r="BUF44" s="117"/>
      <c r="BUG44" s="117"/>
      <c r="BUH44" s="117"/>
      <c r="BUI44" s="117"/>
      <c r="BUJ44" s="117"/>
      <c r="BUK44" s="117"/>
      <c r="BUL44" s="117"/>
      <c r="BUM44" s="117"/>
      <c r="BUN44" s="117"/>
      <c r="BUO44" s="117"/>
      <c r="BUP44" s="117"/>
      <c r="BUQ44" s="117"/>
      <c r="BUR44" s="117"/>
      <c r="BUS44" s="117"/>
      <c r="BUT44" s="117"/>
      <c r="BUU44" s="117"/>
      <c r="BUV44" s="117"/>
      <c r="BUW44" s="117"/>
      <c r="BUX44" s="117"/>
      <c r="BUY44" s="117"/>
      <c r="BUZ44" s="117"/>
      <c r="BVA44" s="117"/>
      <c r="BVB44" s="117"/>
      <c r="BVC44" s="117"/>
      <c r="BVD44" s="117"/>
      <c r="BVE44" s="117"/>
      <c r="BVF44" s="117"/>
      <c r="BVG44" s="117"/>
      <c r="BVH44" s="117"/>
      <c r="BVI44" s="117"/>
      <c r="BVJ44" s="117"/>
      <c r="BVK44" s="117"/>
      <c r="BVL44" s="117"/>
      <c r="BVM44" s="117"/>
      <c r="BVN44" s="117"/>
      <c r="BVO44" s="117"/>
      <c r="BVP44" s="117"/>
      <c r="BVQ44" s="117"/>
      <c r="BVR44" s="117"/>
      <c r="BVS44" s="117"/>
      <c r="BVT44" s="117"/>
      <c r="BVU44" s="117"/>
      <c r="BVV44" s="117"/>
      <c r="BVW44" s="117"/>
      <c r="BVX44" s="117"/>
      <c r="BVY44" s="117"/>
      <c r="BVZ44" s="117"/>
      <c r="BWA44" s="117"/>
      <c r="BWB44" s="117"/>
      <c r="BWC44" s="117"/>
      <c r="BWD44" s="117"/>
      <c r="BWE44" s="117"/>
      <c r="BWF44" s="117"/>
      <c r="BWG44" s="117"/>
      <c r="BWH44" s="117"/>
      <c r="BWI44" s="117"/>
      <c r="BWJ44" s="117"/>
      <c r="BWK44" s="117"/>
      <c r="BWL44" s="117"/>
      <c r="BWM44" s="117"/>
      <c r="BWN44" s="117"/>
      <c r="BWO44" s="117"/>
      <c r="BWP44" s="117"/>
      <c r="BWQ44" s="117"/>
      <c r="BWR44" s="117"/>
      <c r="BWS44" s="117"/>
      <c r="BWT44" s="117"/>
      <c r="BWU44" s="117"/>
      <c r="BWV44" s="117"/>
      <c r="BWW44" s="117"/>
      <c r="BWX44" s="117"/>
      <c r="BWY44" s="117"/>
      <c r="BWZ44" s="117"/>
      <c r="BXA44" s="117"/>
      <c r="BXB44" s="117"/>
      <c r="BXC44" s="117"/>
      <c r="BXD44" s="117"/>
      <c r="BXE44" s="117"/>
      <c r="BXF44" s="117"/>
      <c r="BXG44" s="117"/>
      <c r="BXH44" s="117"/>
      <c r="BXI44" s="117"/>
      <c r="BXJ44" s="117"/>
      <c r="BXK44" s="117"/>
      <c r="BXL44" s="117"/>
      <c r="BXM44" s="117"/>
      <c r="BXN44" s="117"/>
      <c r="BXO44" s="117"/>
      <c r="BXP44" s="117"/>
      <c r="BXQ44" s="117"/>
      <c r="BXR44" s="117"/>
      <c r="BXS44" s="117"/>
      <c r="BXT44" s="117"/>
      <c r="BXU44" s="117"/>
      <c r="BXV44" s="117"/>
      <c r="BXW44" s="117"/>
      <c r="BXX44" s="117"/>
      <c r="BXY44" s="117"/>
      <c r="BXZ44" s="117"/>
      <c r="BYA44" s="117"/>
      <c r="BYB44" s="117"/>
      <c r="BYC44" s="117"/>
      <c r="BYD44" s="117"/>
      <c r="BYE44" s="117"/>
      <c r="BYF44" s="117"/>
      <c r="BYG44" s="117"/>
      <c r="BYH44" s="117"/>
      <c r="BYI44" s="117"/>
      <c r="BYJ44" s="117"/>
      <c r="BYK44" s="117"/>
      <c r="BYL44" s="117"/>
      <c r="BYM44" s="117"/>
      <c r="BYN44" s="117"/>
      <c r="BYO44" s="117"/>
      <c r="BYP44" s="117"/>
      <c r="BYQ44" s="117"/>
      <c r="BYR44" s="117"/>
      <c r="BYS44" s="117"/>
      <c r="BYT44" s="117"/>
      <c r="BYU44" s="117"/>
      <c r="BYV44" s="117"/>
      <c r="BYW44" s="117"/>
      <c r="BYX44" s="117"/>
      <c r="BYY44" s="117"/>
      <c r="BYZ44" s="117"/>
      <c r="BZA44" s="117"/>
      <c r="BZB44" s="117"/>
      <c r="BZC44" s="117"/>
      <c r="BZD44" s="117"/>
      <c r="BZE44" s="117"/>
      <c r="BZF44" s="117"/>
      <c r="BZG44" s="117"/>
      <c r="BZH44" s="117"/>
      <c r="BZI44" s="117"/>
      <c r="BZJ44" s="117"/>
      <c r="BZK44" s="117"/>
      <c r="BZL44" s="117"/>
      <c r="BZM44" s="117"/>
      <c r="BZN44" s="117"/>
      <c r="BZO44" s="117"/>
      <c r="BZP44" s="117"/>
      <c r="BZQ44" s="117"/>
      <c r="BZR44" s="117"/>
      <c r="BZS44" s="117"/>
      <c r="BZT44" s="117"/>
      <c r="BZU44" s="117"/>
      <c r="BZV44" s="117"/>
      <c r="BZW44" s="117"/>
      <c r="BZX44" s="117"/>
      <c r="BZY44" s="117"/>
      <c r="BZZ44" s="117"/>
      <c r="CAA44" s="117"/>
      <c r="CAB44" s="117"/>
      <c r="CAC44" s="117"/>
      <c r="CAD44" s="117"/>
      <c r="CAE44" s="117"/>
      <c r="CAF44" s="117"/>
      <c r="CAG44" s="117"/>
      <c r="CAH44" s="117"/>
      <c r="CAI44" s="117"/>
      <c r="CAJ44" s="117"/>
      <c r="CAK44" s="117"/>
      <c r="CAL44" s="117"/>
      <c r="CAM44" s="117"/>
      <c r="CAN44" s="117"/>
      <c r="CAO44" s="117"/>
      <c r="CAP44" s="117"/>
      <c r="CAQ44" s="117"/>
      <c r="CAR44" s="117"/>
      <c r="CAS44" s="117"/>
      <c r="CAT44" s="117"/>
      <c r="CAU44" s="117"/>
      <c r="CAV44" s="117"/>
      <c r="CAW44" s="117"/>
      <c r="CAX44" s="117"/>
      <c r="CAY44" s="117"/>
      <c r="CAZ44" s="117"/>
      <c r="CBA44" s="117"/>
      <c r="CBB44" s="117"/>
      <c r="CBC44" s="117"/>
      <c r="CBD44" s="117"/>
      <c r="CBE44" s="117"/>
      <c r="CBF44" s="117"/>
      <c r="CBG44" s="117"/>
      <c r="CBH44" s="117"/>
      <c r="CBI44" s="117"/>
      <c r="CBJ44" s="117"/>
      <c r="CBK44" s="117"/>
      <c r="CBL44" s="117"/>
      <c r="CBM44" s="117"/>
      <c r="CBN44" s="117"/>
      <c r="CBO44" s="117"/>
      <c r="CBP44" s="117"/>
      <c r="CBQ44" s="117"/>
      <c r="CBR44" s="117"/>
      <c r="CBS44" s="117"/>
      <c r="CBT44" s="117"/>
      <c r="CBU44" s="117"/>
      <c r="CBV44" s="117"/>
      <c r="CBW44" s="117"/>
      <c r="CBX44" s="117"/>
      <c r="CBY44" s="117"/>
      <c r="CBZ44" s="117"/>
      <c r="CCA44" s="117"/>
      <c r="CCB44" s="117"/>
      <c r="CCC44" s="117"/>
      <c r="CCD44" s="117"/>
      <c r="CCE44" s="117"/>
      <c r="CCF44" s="117"/>
      <c r="CCG44" s="117"/>
      <c r="CCH44" s="117"/>
      <c r="CCI44" s="117"/>
      <c r="CCJ44" s="117"/>
      <c r="CCK44" s="117"/>
      <c r="CCL44" s="117"/>
      <c r="CCM44" s="117"/>
      <c r="CCN44" s="117"/>
      <c r="CCO44" s="117"/>
      <c r="CCP44" s="117"/>
      <c r="CCQ44" s="117"/>
      <c r="CCR44" s="117"/>
      <c r="CCS44" s="117"/>
      <c r="CCT44" s="117"/>
      <c r="CCU44" s="117"/>
      <c r="CCV44" s="117"/>
      <c r="CCW44" s="117"/>
      <c r="CCX44" s="117"/>
      <c r="CCY44" s="117"/>
      <c r="CCZ44" s="117"/>
      <c r="CDA44" s="117"/>
      <c r="CDB44" s="117"/>
      <c r="CDC44" s="117"/>
      <c r="CDD44" s="117"/>
      <c r="CDE44" s="117"/>
      <c r="CDF44" s="117"/>
      <c r="CDG44" s="117"/>
      <c r="CDH44" s="117"/>
      <c r="CDI44" s="117"/>
      <c r="CDJ44" s="117"/>
      <c r="CDK44" s="117"/>
      <c r="CDL44" s="117"/>
      <c r="CDM44" s="117"/>
      <c r="CDN44" s="117"/>
      <c r="CDO44" s="117"/>
      <c r="CDP44" s="117"/>
      <c r="CDQ44" s="117"/>
      <c r="CDR44" s="117"/>
      <c r="CDS44" s="117"/>
      <c r="CDT44" s="117"/>
      <c r="CDU44" s="117"/>
      <c r="CDV44" s="117"/>
      <c r="CDW44" s="117"/>
      <c r="CDX44" s="117"/>
      <c r="CDY44" s="117"/>
      <c r="CDZ44" s="117"/>
      <c r="CEA44" s="117"/>
      <c r="CEB44" s="117"/>
      <c r="CEC44" s="117"/>
      <c r="CED44" s="117"/>
      <c r="CEE44" s="117"/>
      <c r="CEF44" s="117"/>
      <c r="CEG44" s="117"/>
      <c r="CEH44" s="117"/>
      <c r="CEI44" s="117"/>
      <c r="CEJ44" s="117"/>
      <c r="CEK44" s="117"/>
      <c r="CEL44" s="117"/>
      <c r="CEM44" s="117"/>
      <c r="CEN44" s="117"/>
      <c r="CEO44" s="117"/>
      <c r="CEP44" s="117"/>
      <c r="CEQ44" s="117"/>
      <c r="CER44" s="117"/>
      <c r="CES44" s="117"/>
      <c r="CET44" s="117"/>
      <c r="CEU44" s="117"/>
      <c r="CEV44" s="117"/>
      <c r="CEW44" s="117"/>
      <c r="CEX44" s="117"/>
      <c r="CEY44" s="117"/>
      <c r="CEZ44" s="117"/>
      <c r="CFA44" s="117"/>
      <c r="CFB44" s="117"/>
      <c r="CFC44" s="117"/>
      <c r="CFD44" s="117"/>
      <c r="CFE44" s="117"/>
      <c r="CFF44" s="117"/>
      <c r="CFG44" s="117"/>
      <c r="CFH44" s="117"/>
      <c r="CFI44" s="117"/>
      <c r="CFJ44" s="117"/>
      <c r="CFK44" s="117"/>
      <c r="CFL44" s="117"/>
      <c r="CFM44" s="117"/>
      <c r="CFN44" s="117"/>
      <c r="CFO44" s="117"/>
      <c r="CFP44" s="117"/>
      <c r="CFQ44" s="117"/>
      <c r="CFR44" s="117"/>
      <c r="CFS44" s="117"/>
      <c r="CFT44" s="117"/>
      <c r="CFU44" s="117"/>
      <c r="CFV44" s="117"/>
      <c r="CFW44" s="117"/>
      <c r="CFX44" s="117"/>
      <c r="CFY44" s="117"/>
      <c r="CFZ44" s="117"/>
      <c r="CGA44" s="117"/>
      <c r="CGB44" s="117"/>
      <c r="CGC44" s="117"/>
      <c r="CGD44" s="117"/>
      <c r="CGE44" s="117"/>
      <c r="CGF44" s="117"/>
      <c r="CGG44" s="117"/>
      <c r="CGH44" s="117"/>
      <c r="CGI44" s="117"/>
      <c r="CGJ44" s="117"/>
      <c r="CGK44" s="117"/>
      <c r="CGL44" s="117"/>
      <c r="CGM44" s="117"/>
      <c r="CGN44" s="117"/>
      <c r="CGO44" s="117"/>
      <c r="CGP44" s="117"/>
      <c r="CGQ44" s="117"/>
      <c r="CGR44" s="117"/>
      <c r="CGS44" s="117"/>
      <c r="CGT44" s="117"/>
      <c r="CGU44" s="117"/>
      <c r="CGV44" s="117"/>
      <c r="CGW44" s="117"/>
      <c r="CGX44" s="117"/>
      <c r="CGY44" s="117"/>
      <c r="CGZ44" s="117"/>
      <c r="CHA44" s="117"/>
      <c r="CHB44" s="117"/>
      <c r="CHC44" s="117"/>
      <c r="CHD44" s="117"/>
      <c r="CHE44" s="117"/>
      <c r="CHF44" s="117"/>
      <c r="CHG44" s="117"/>
      <c r="CHH44" s="117"/>
      <c r="CHI44" s="117"/>
      <c r="CHJ44" s="117"/>
      <c r="CHK44" s="117"/>
      <c r="CHL44" s="117"/>
      <c r="CHM44" s="117"/>
      <c r="CHN44" s="117"/>
      <c r="CHO44" s="117"/>
      <c r="CHP44" s="117"/>
      <c r="CHQ44" s="117"/>
      <c r="CHR44" s="117"/>
      <c r="CHS44" s="117"/>
      <c r="CHT44" s="117"/>
      <c r="CHU44" s="117"/>
      <c r="CHV44" s="117"/>
      <c r="CHW44" s="117"/>
      <c r="CHX44" s="117"/>
      <c r="CHY44" s="117"/>
      <c r="CHZ44" s="117"/>
      <c r="CIA44" s="117"/>
      <c r="CIB44" s="117"/>
      <c r="CIC44" s="117"/>
      <c r="CID44" s="117"/>
      <c r="CIE44" s="117"/>
      <c r="CIF44" s="117"/>
      <c r="CIG44" s="117"/>
      <c r="CIH44" s="117"/>
      <c r="CII44" s="117"/>
      <c r="CIJ44" s="117"/>
      <c r="CIK44" s="117"/>
      <c r="CIL44" s="117"/>
      <c r="CIM44" s="117"/>
      <c r="CIN44" s="117"/>
      <c r="CIO44" s="117"/>
      <c r="CIP44" s="117"/>
      <c r="CIQ44" s="117"/>
      <c r="CIR44" s="117"/>
      <c r="CIS44" s="117"/>
      <c r="CIT44" s="117"/>
      <c r="CIU44" s="117"/>
      <c r="CIV44" s="117"/>
      <c r="CIW44" s="117"/>
      <c r="CIX44" s="117"/>
      <c r="CIY44" s="117"/>
      <c r="CIZ44" s="117"/>
      <c r="CJA44" s="117"/>
      <c r="CJB44" s="117"/>
      <c r="CJC44" s="117"/>
      <c r="CJD44" s="117"/>
      <c r="CJE44" s="117"/>
      <c r="CJF44" s="117"/>
      <c r="CJG44" s="117"/>
      <c r="CJH44" s="117"/>
      <c r="CJI44" s="117"/>
      <c r="CJJ44" s="117"/>
      <c r="CJK44" s="117"/>
      <c r="CJL44" s="117"/>
      <c r="CJM44" s="117"/>
      <c r="CJN44" s="117"/>
      <c r="CJO44" s="117"/>
      <c r="CJP44" s="117"/>
      <c r="CJQ44" s="117"/>
      <c r="CJR44" s="117"/>
      <c r="CJS44" s="117"/>
      <c r="CJT44" s="117"/>
      <c r="CJU44" s="117"/>
      <c r="CJV44" s="117"/>
      <c r="CJW44" s="117"/>
      <c r="CJX44" s="117"/>
      <c r="CJY44" s="117"/>
      <c r="CJZ44" s="117"/>
      <c r="CKA44" s="117"/>
      <c r="CKB44" s="117"/>
      <c r="CKC44" s="117"/>
      <c r="CKD44" s="117"/>
      <c r="CKE44" s="117"/>
      <c r="CKF44" s="117"/>
      <c r="CKG44" s="117"/>
      <c r="CKH44" s="117"/>
      <c r="CKI44" s="117"/>
      <c r="CKJ44" s="117"/>
      <c r="CKK44" s="117"/>
      <c r="CKL44" s="117"/>
      <c r="CKM44" s="117"/>
      <c r="CKN44" s="117"/>
      <c r="CKO44" s="117"/>
      <c r="CKP44" s="117"/>
      <c r="CKQ44" s="117"/>
      <c r="CKR44" s="117"/>
      <c r="CKS44" s="117"/>
      <c r="CKT44" s="117"/>
      <c r="CKU44" s="117"/>
      <c r="CKV44" s="117"/>
      <c r="CKW44" s="117"/>
      <c r="CKX44" s="117"/>
      <c r="CKY44" s="117"/>
      <c r="CKZ44" s="117"/>
      <c r="CLA44" s="117"/>
      <c r="CLB44" s="117"/>
      <c r="CLC44" s="117"/>
      <c r="CLD44" s="117"/>
      <c r="CLE44" s="117"/>
      <c r="CLF44" s="117"/>
      <c r="CLG44" s="117"/>
      <c r="CLH44" s="117"/>
      <c r="CLI44" s="117"/>
      <c r="CLJ44" s="117"/>
      <c r="CLK44" s="117"/>
      <c r="CLL44" s="117"/>
      <c r="CLM44" s="117"/>
      <c r="CLN44" s="117"/>
      <c r="CLO44" s="117"/>
      <c r="CLP44" s="117"/>
      <c r="CLQ44" s="117"/>
      <c r="CLR44" s="117"/>
      <c r="CLS44" s="117"/>
      <c r="CLT44" s="117"/>
      <c r="CLU44" s="117"/>
      <c r="CLV44" s="117"/>
      <c r="CLW44" s="117"/>
      <c r="CLX44" s="117"/>
      <c r="CLY44" s="117"/>
      <c r="CLZ44" s="117"/>
      <c r="CMA44" s="117"/>
      <c r="CMB44" s="117"/>
      <c r="CMC44" s="117"/>
      <c r="CMD44" s="117"/>
      <c r="CME44" s="117"/>
      <c r="CMF44" s="117"/>
      <c r="CMG44" s="117"/>
      <c r="CMH44" s="117"/>
      <c r="CMI44" s="117"/>
      <c r="CMJ44" s="117"/>
      <c r="CMK44" s="117"/>
      <c r="CML44" s="117"/>
      <c r="CMM44" s="117"/>
      <c r="CMN44" s="117"/>
      <c r="CMO44" s="117"/>
      <c r="CMP44" s="117"/>
      <c r="CMQ44" s="117"/>
      <c r="CMR44" s="117"/>
      <c r="CMS44" s="117"/>
      <c r="CMT44" s="117"/>
      <c r="CMU44" s="117"/>
      <c r="CMV44" s="117"/>
      <c r="CMW44" s="117"/>
      <c r="CMX44" s="117"/>
      <c r="CMY44" s="117"/>
      <c r="CMZ44" s="117"/>
      <c r="CNA44" s="117"/>
      <c r="CNB44" s="117"/>
      <c r="CNC44" s="117"/>
      <c r="CND44" s="117"/>
      <c r="CNE44" s="117"/>
      <c r="CNF44" s="117"/>
      <c r="CNG44" s="117"/>
      <c r="CNH44" s="117"/>
      <c r="CNI44" s="117"/>
      <c r="CNJ44" s="117"/>
      <c r="CNK44" s="117"/>
      <c r="CNL44" s="117"/>
      <c r="CNM44" s="117"/>
      <c r="CNN44" s="117"/>
      <c r="CNO44" s="117"/>
      <c r="CNP44" s="117"/>
      <c r="CNQ44" s="117"/>
      <c r="CNR44" s="117"/>
      <c r="CNS44" s="117"/>
      <c r="CNT44" s="117"/>
      <c r="CNU44" s="117"/>
      <c r="CNV44" s="117"/>
      <c r="CNW44" s="117"/>
      <c r="CNX44" s="117"/>
      <c r="CNY44" s="117"/>
      <c r="CNZ44" s="117"/>
      <c r="COA44" s="117"/>
      <c r="COB44" s="117"/>
      <c r="COC44" s="117"/>
      <c r="COD44" s="117"/>
      <c r="COE44" s="117"/>
      <c r="COF44" s="117"/>
      <c r="COG44" s="117"/>
      <c r="COH44" s="117"/>
      <c r="COI44" s="117"/>
      <c r="COJ44" s="117"/>
      <c r="COK44" s="117"/>
      <c r="COL44" s="117"/>
      <c r="COM44" s="117"/>
      <c r="CON44" s="117"/>
      <c r="COO44" s="117"/>
      <c r="COP44" s="117"/>
      <c r="COQ44" s="117"/>
      <c r="COR44" s="117"/>
      <c r="COS44" s="117"/>
      <c r="COT44" s="117"/>
      <c r="COU44" s="117"/>
      <c r="COV44" s="117"/>
      <c r="COW44" s="117"/>
      <c r="COX44" s="117"/>
      <c r="COY44" s="117"/>
      <c r="COZ44" s="117"/>
      <c r="CPA44" s="117"/>
      <c r="CPB44" s="117"/>
      <c r="CPC44" s="117"/>
      <c r="CPD44" s="117"/>
      <c r="CPE44" s="117"/>
      <c r="CPF44" s="117"/>
      <c r="CPG44" s="117"/>
      <c r="CPH44" s="117"/>
      <c r="CPI44" s="117"/>
      <c r="CPJ44" s="117"/>
      <c r="CPK44" s="117"/>
      <c r="CPL44" s="117"/>
      <c r="CPM44" s="117"/>
      <c r="CPN44" s="117"/>
      <c r="CPO44" s="117"/>
      <c r="CPP44" s="117"/>
      <c r="CPQ44" s="117"/>
      <c r="CPR44" s="117"/>
      <c r="CPS44" s="117"/>
      <c r="CPT44" s="117"/>
      <c r="CPU44" s="117"/>
      <c r="CPV44" s="117"/>
      <c r="CPW44" s="117"/>
      <c r="CPX44" s="117"/>
      <c r="CPY44" s="117"/>
      <c r="CPZ44" s="117"/>
      <c r="CQA44" s="117"/>
      <c r="CQB44" s="117"/>
      <c r="CQC44" s="117"/>
      <c r="CQD44" s="117"/>
      <c r="CQE44" s="117"/>
      <c r="CQF44" s="117"/>
      <c r="CQG44" s="117"/>
      <c r="CQH44" s="117"/>
      <c r="CQI44" s="117"/>
      <c r="CQJ44" s="117"/>
      <c r="CQK44" s="117"/>
      <c r="CQL44" s="117"/>
      <c r="CQM44" s="117"/>
      <c r="CQN44" s="117"/>
      <c r="CQO44" s="117"/>
      <c r="CQP44" s="117"/>
      <c r="CQQ44" s="117"/>
      <c r="CQR44" s="117"/>
      <c r="CQS44" s="117"/>
      <c r="CQT44" s="117"/>
      <c r="CQU44" s="117"/>
      <c r="CQV44" s="117"/>
      <c r="CQW44" s="117"/>
      <c r="CQX44" s="117"/>
      <c r="CQY44" s="117"/>
      <c r="CQZ44" s="117"/>
      <c r="CRA44" s="117"/>
      <c r="CRB44" s="117"/>
      <c r="CRC44" s="117"/>
      <c r="CRD44" s="117"/>
      <c r="CRE44" s="117"/>
      <c r="CRF44" s="117"/>
      <c r="CRG44" s="117"/>
      <c r="CRH44" s="117"/>
      <c r="CRI44" s="117"/>
      <c r="CRJ44" s="117"/>
      <c r="CRK44" s="117"/>
      <c r="CRL44" s="117"/>
      <c r="CRM44" s="117"/>
      <c r="CRN44" s="117"/>
      <c r="CRO44" s="117"/>
      <c r="CRP44" s="117"/>
      <c r="CRQ44" s="117"/>
      <c r="CRR44" s="117"/>
      <c r="CRS44" s="117"/>
      <c r="CRT44" s="117"/>
      <c r="CRU44" s="117"/>
      <c r="CRV44" s="117"/>
      <c r="CRW44" s="117"/>
      <c r="CRX44" s="117"/>
      <c r="CRY44" s="117"/>
      <c r="CRZ44" s="117"/>
      <c r="CSA44" s="117"/>
      <c r="CSB44" s="117"/>
      <c r="CSC44" s="117"/>
      <c r="CSD44" s="117"/>
      <c r="CSE44" s="117"/>
      <c r="CSF44" s="117"/>
      <c r="CSG44" s="117"/>
      <c r="CSH44" s="117"/>
      <c r="CSI44" s="117"/>
      <c r="CSJ44" s="117"/>
      <c r="CSK44" s="117"/>
      <c r="CSL44" s="117"/>
      <c r="CSM44" s="117"/>
      <c r="CSN44" s="117"/>
      <c r="CSO44" s="117"/>
      <c r="CSP44" s="117"/>
      <c r="CSQ44" s="117"/>
      <c r="CSR44" s="117"/>
      <c r="CSS44" s="117"/>
      <c r="CST44" s="117"/>
      <c r="CSU44" s="117"/>
      <c r="CSV44" s="117"/>
      <c r="CSW44" s="117"/>
      <c r="CSX44" s="117"/>
      <c r="CSY44" s="117"/>
      <c r="CSZ44" s="117"/>
      <c r="CTA44" s="117"/>
      <c r="CTB44" s="117"/>
      <c r="CTC44" s="117"/>
      <c r="CTD44" s="117"/>
      <c r="CTE44" s="117"/>
      <c r="CTF44" s="117"/>
      <c r="CTG44" s="117"/>
      <c r="CTH44" s="117"/>
      <c r="CTI44" s="117"/>
      <c r="CTJ44" s="117"/>
      <c r="CTK44" s="117"/>
      <c r="CTL44" s="117"/>
      <c r="CTM44" s="117"/>
      <c r="CTN44" s="117"/>
      <c r="CTO44" s="117"/>
      <c r="CTP44" s="117"/>
      <c r="CTQ44" s="117"/>
      <c r="CTR44" s="117"/>
      <c r="CTS44" s="117"/>
      <c r="CTT44" s="117"/>
      <c r="CTU44" s="117"/>
      <c r="CTV44" s="117"/>
      <c r="CTW44" s="117"/>
      <c r="CTX44" s="117"/>
      <c r="CTY44" s="117"/>
      <c r="CTZ44" s="117"/>
      <c r="CUA44" s="117"/>
      <c r="CUB44" s="117"/>
      <c r="CUC44" s="117"/>
      <c r="CUD44" s="117"/>
      <c r="CUE44" s="117"/>
      <c r="CUF44" s="117"/>
      <c r="CUG44" s="117"/>
      <c r="CUH44" s="117"/>
      <c r="CUI44" s="117"/>
      <c r="CUJ44" s="117"/>
      <c r="CUK44" s="117"/>
      <c r="CUL44" s="117"/>
      <c r="CUM44" s="117"/>
      <c r="CUN44" s="117"/>
      <c r="CUO44" s="117"/>
      <c r="CUP44" s="117"/>
      <c r="CUQ44" s="117"/>
      <c r="CUR44" s="117"/>
      <c r="CUS44" s="117"/>
      <c r="CUT44" s="117"/>
      <c r="CUU44" s="117"/>
      <c r="CUV44" s="117"/>
      <c r="CUW44" s="117"/>
      <c r="CUX44" s="117"/>
      <c r="CUY44" s="117"/>
      <c r="CUZ44" s="117"/>
      <c r="CVA44" s="117"/>
      <c r="CVB44" s="117"/>
      <c r="CVC44" s="117"/>
      <c r="CVD44" s="117"/>
      <c r="CVE44" s="117"/>
      <c r="CVF44" s="117"/>
      <c r="CVG44" s="117"/>
      <c r="CVH44" s="117"/>
      <c r="CVI44" s="117"/>
      <c r="CVJ44" s="117"/>
      <c r="CVK44" s="117"/>
      <c r="CVL44" s="117"/>
      <c r="CVM44" s="117"/>
      <c r="CVN44" s="117"/>
      <c r="CVO44" s="117"/>
      <c r="CVP44" s="117"/>
      <c r="CVQ44" s="117"/>
      <c r="CVR44" s="117"/>
      <c r="CVS44" s="117"/>
      <c r="CVT44" s="117"/>
      <c r="CVU44" s="117"/>
      <c r="CVV44" s="117"/>
      <c r="CVW44" s="117"/>
      <c r="CVX44" s="117"/>
      <c r="CVY44" s="117"/>
      <c r="CVZ44" s="117"/>
      <c r="CWA44" s="117"/>
      <c r="CWB44" s="117"/>
      <c r="CWC44" s="117"/>
      <c r="CWD44" s="117"/>
      <c r="CWE44" s="117"/>
      <c r="CWF44" s="117"/>
      <c r="CWG44" s="117"/>
      <c r="CWH44" s="117"/>
      <c r="CWI44" s="117"/>
      <c r="CWJ44" s="117"/>
      <c r="CWK44" s="117"/>
      <c r="CWL44" s="117"/>
      <c r="CWM44" s="117"/>
      <c r="CWN44" s="117"/>
      <c r="CWO44" s="117"/>
      <c r="CWP44" s="117"/>
      <c r="CWQ44" s="117"/>
      <c r="CWR44" s="117"/>
      <c r="CWS44" s="117"/>
      <c r="CWT44" s="117"/>
      <c r="CWU44" s="117"/>
      <c r="CWV44" s="117"/>
      <c r="CWW44" s="117"/>
      <c r="CWX44" s="117"/>
      <c r="CWY44" s="117"/>
      <c r="CWZ44" s="117"/>
      <c r="CXA44" s="117"/>
      <c r="CXB44" s="117"/>
      <c r="CXC44" s="117"/>
      <c r="CXD44" s="117"/>
      <c r="CXE44" s="117"/>
      <c r="CXF44" s="117"/>
      <c r="CXG44" s="117"/>
      <c r="CXH44" s="117"/>
      <c r="CXI44" s="117"/>
      <c r="CXJ44" s="117"/>
      <c r="CXK44" s="117"/>
      <c r="CXL44" s="117"/>
      <c r="CXM44" s="117"/>
      <c r="CXN44" s="117"/>
      <c r="CXO44" s="117"/>
      <c r="CXP44" s="117"/>
      <c r="CXQ44" s="117"/>
      <c r="CXR44" s="117"/>
      <c r="CXS44" s="117"/>
      <c r="CXT44" s="117"/>
      <c r="CXU44" s="117"/>
      <c r="CXV44" s="117"/>
      <c r="CXW44" s="117"/>
      <c r="CXX44" s="117"/>
      <c r="CXY44" s="117"/>
      <c r="CXZ44" s="117"/>
      <c r="CYA44" s="117"/>
      <c r="CYB44" s="117"/>
      <c r="CYC44" s="117"/>
      <c r="CYD44" s="117"/>
      <c r="CYE44" s="117"/>
      <c r="CYF44" s="117"/>
      <c r="CYG44" s="117"/>
      <c r="CYH44" s="117"/>
      <c r="CYI44" s="117"/>
      <c r="CYJ44" s="117"/>
      <c r="CYK44" s="117"/>
      <c r="CYL44" s="117"/>
      <c r="CYM44" s="117"/>
      <c r="CYN44" s="117"/>
      <c r="CYO44" s="117"/>
      <c r="CYP44" s="117"/>
      <c r="CYQ44" s="117"/>
      <c r="CYR44" s="117"/>
      <c r="CYS44" s="117"/>
      <c r="CYT44" s="117"/>
      <c r="CYU44" s="117"/>
      <c r="CYV44" s="117"/>
      <c r="CYW44" s="117"/>
      <c r="CYX44" s="117"/>
      <c r="CYY44" s="117"/>
      <c r="CYZ44" s="117"/>
      <c r="CZA44" s="117"/>
      <c r="CZB44" s="117"/>
      <c r="CZC44" s="117"/>
      <c r="CZD44" s="117"/>
      <c r="CZE44" s="117"/>
      <c r="CZF44" s="117"/>
      <c r="CZG44" s="117"/>
      <c r="CZH44" s="117"/>
      <c r="CZI44" s="117"/>
      <c r="CZJ44" s="117"/>
      <c r="CZK44" s="117"/>
      <c r="CZL44" s="117"/>
      <c r="CZM44" s="117"/>
      <c r="CZN44" s="117"/>
      <c r="CZO44" s="117"/>
      <c r="CZP44" s="117"/>
      <c r="CZQ44" s="117"/>
      <c r="CZR44" s="117"/>
      <c r="CZS44" s="117"/>
      <c r="CZT44" s="117"/>
      <c r="CZU44" s="117"/>
      <c r="CZV44" s="117"/>
      <c r="CZW44" s="117"/>
      <c r="CZX44" s="117"/>
      <c r="CZY44" s="117"/>
      <c r="CZZ44" s="117"/>
      <c r="DAA44" s="117"/>
      <c r="DAB44" s="117"/>
      <c r="DAC44" s="117"/>
      <c r="DAD44" s="117"/>
      <c r="DAE44" s="117"/>
      <c r="DAF44" s="117"/>
      <c r="DAG44" s="117"/>
      <c r="DAH44" s="117"/>
      <c r="DAI44" s="117"/>
      <c r="DAJ44" s="117"/>
      <c r="DAK44" s="117"/>
      <c r="DAL44" s="117"/>
      <c r="DAM44" s="117"/>
      <c r="DAN44" s="117"/>
      <c r="DAO44" s="117"/>
      <c r="DAP44" s="117"/>
      <c r="DAQ44" s="117"/>
      <c r="DAR44" s="117"/>
      <c r="DAS44" s="117"/>
      <c r="DAT44" s="117"/>
      <c r="DAU44" s="117"/>
      <c r="DAV44" s="117"/>
      <c r="DAW44" s="117"/>
      <c r="DAX44" s="117"/>
      <c r="DAY44" s="117"/>
      <c r="DAZ44" s="117"/>
      <c r="DBA44" s="117"/>
      <c r="DBB44" s="117"/>
      <c r="DBC44" s="117"/>
      <c r="DBD44" s="117"/>
      <c r="DBE44" s="117"/>
      <c r="DBF44" s="117"/>
      <c r="DBG44" s="117"/>
      <c r="DBH44" s="117"/>
      <c r="DBI44" s="117"/>
      <c r="DBJ44" s="117"/>
      <c r="DBK44" s="117"/>
      <c r="DBL44" s="117"/>
      <c r="DBM44" s="117"/>
      <c r="DBN44" s="117"/>
      <c r="DBO44" s="117"/>
      <c r="DBP44" s="117"/>
      <c r="DBQ44" s="117"/>
      <c r="DBR44" s="117"/>
      <c r="DBS44" s="117"/>
      <c r="DBT44" s="117"/>
      <c r="DBU44" s="117"/>
      <c r="DBV44" s="117"/>
      <c r="DBW44" s="117"/>
      <c r="DBX44" s="117"/>
      <c r="DBY44" s="117"/>
      <c r="DBZ44" s="117"/>
      <c r="DCA44" s="117"/>
      <c r="DCB44" s="117"/>
      <c r="DCC44" s="117"/>
      <c r="DCD44" s="117"/>
      <c r="DCE44" s="117"/>
      <c r="DCF44" s="117"/>
      <c r="DCG44" s="117"/>
      <c r="DCH44" s="117"/>
      <c r="DCI44" s="117"/>
      <c r="DCJ44" s="117"/>
      <c r="DCK44" s="117"/>
      <c r="DCL44" s="117"/>
      <c r="DCM44" s="117"/>
      <c r="DCN44" s="117"/>
      <c r="DCO44" s="117"/>
      <c r="DCP44" s="117"/>
      <c r="DCQ44" s="117"/>
      <c r="DCR44" s="117"/>
      <c r="DCS44" s="117"/>
      <c r="DCT44" s="117"/>
      <c r="DCU44" s="117"/>
      <c r="DCV44" s="117"/>
      <c r="DCW44" s="117"/>
      <c r="DCX44" s="117"/>
      <c r="DCY44" s="117"/>
      <c r="DCZ44" s="117"/>
      <c r="DDA44" s="117"/>
      <c r="DDB44" s="117"/>
      <c r="DDC44" s="117"/>
      <c r="DDD44" s="117"/>
      <c r="DDE44" s="117"/>
      <c r="DDF44" s="117"/>
      <c r="DDG44" s="117"/>
      <c r="DDH44" s="117"/>
      <c r="DDI44" s="117"/>
      <c r="DDJ44" s="117"/>
      <c r="DDK44" s="117"/>
      <c r="DDL44" s="117"/>
      <c r="DDM44" s="117"/>
      <c r="DDN44" s="117"/>
      <c r="DDO44" s="117"/>
      <c r="DDP44" s="117"/>
      <c r="DDQ44" s="117"/>
      <c r="DDR44" s="117"/>
      <c r="DDS44" s="117"/>
      <c r="DDT44" s="117"/>
      <c r="DDU44" s="117"/>
      <c r="DDV44" s="117"/>
      <c r="DDW44" s="117"/>
      <c r="DDX44" s="117"/>
      <c r="DDY44" s="117"/>
      <c r="DDZ44" s="117"/>
      <c r="DEA44" s="117"/>
      <c r="DEB44" s="117"/>
      <c r="DEC44" s="117"/>
      <c r="DED44" s="117"/>
      <c r="DEE44" s="117"/>
      <c r="DEF44" s="117"/>
      <c r="DEG44" s="117"/>
      <c r="DEH44" s="117"/>
      <c r="DEI44" s="117"/>
      <c r="DEJ44" s="117"/>
      <c r="DEK44" s="117"/>
      <c r="DEL44" s="117"/>
      <c r="DEM44" s="117"/>
      <c r="DEN44" s="117"/>
      <c r="DEO44" s="117"/>
      <c r="DEP44" s="117"/>
      <c r="DEQ44" s="117"/>
      <c r="DER44" s="117"/>
      <c r="DES44" s="117"/>
      <c r="DET44" s="117"/>
      <c r="DEU44" s="117"/>
      <c r="DEV44" s="117"/>
      <c r="DEW44" s="117"/>
      <c r="DEX44" s="117"/>
      <c r="DEY44" s="117"/>
      <c r="DEZ44" s="117"/>
      <c r="DFA44" s="117"/>
      <c r="DFB44" s="117"/>
      <c r="DFC44" s="117"/>
      <c r="DFD44" s="117"/>
      <c r="DFE44" s="117"/>
      <c r="DFF44" s="117"/>
      <c r="DFG44" s="117"/>
      <c r="DFH44" s="117"/>
      <c r="DFI44" s="117"/>
      <c r="DFJ44" s="117"/>
      <c r="DFK44" s="117"/>
      <c r="DFL44" s="117"/>
      <c r="DFM44" s="117"/>
      <c r="DFN44" s="117"/>
      <c r="DFO44" s="117"/>
      <c r="DFP44" s="117"/>
      <c r="DFQ44" s="117"/>
      <c r="DFR44" s="117"/>
      <c r="DFS44" s="117"/>
      <c r="DFT44" s="117"/>
      <c r="DFU44" s="117"/>
      <c r="DFV44" s="117"/>
      <c r="DFW44" s="117"/>
      <c r="DFX44" s="117"/>
      <c r="DFY44" s="117"/>
      <c r="DFZ44" s="117"/>
      <c r="DGA44" s="117"/>
      <c r="DGB44" s="117"/>
      <c r="DGC44" s="117"/>
      <c r="DGD44" s="117"/>
      <c r="DGE44" s="117"/>
      <c r="DGF44" s="117"/>
      <c r="DGG44" s="117"/>
      <c r="DGH44" s="117"/>
      <c r="DGI44" s="117"/>
      <c r="DGJ44" s="117"/>
      <c r="DGK44" s="117"/>
      <c r="DGL44" s="117"/>
      <c r="DGM44" s="117"/>
      <c r="DGN44" s="117"/>
      <c r="DGO44" s="117"/>
      <c r="DGP44" s="117"/>
      <c r="DGQ44" s="117"/>
      <c r="DGR44" s="117"/>
      <c r="DGS44" s="117"/>
      <c r="DGT44" s="117"/>
      <c r="DGU44" s="117"/>
      <c r="DGV44" s="117"/>
      <c r="DGW44" s="117"/>
      <c r="DGX44" s="117"/>
      <c r="DGY44" s="117"/>
      <c r="DGZ44" s="117"/>
      <c r="DHA44" s="117"/>
      <c r="DHB44" s="117"/>
      <c r="DHC44" s="117"/>
      <c r="DHD44" s="117"/>
      <c r="DHE44" s="117"/>
      <c r="DHF44" s="117"/>
      <c r="DHG44" s="117"/>
      <c r="DHH44" s="117"/>
      <c r="DHI44" s="117"/>
      <c r="DHJ44" s="117"/>
      <c r="DHK44" s="117"/>
      <c r="DHL44" s="117"/>
      <c r="DHM44" s="117"/>
      <c r="DHN44" s="117"/>
      <c r="DHO44" s="117"/>
      <c r="DHP44" s="117"/>
      <c r="DHQ44" s="117"/>
      <c r="DHR44" s="117"/>
      <c r="DHS44" s="117"/>
      <c r="DHT44" s="117"/>
      <c r="DHU44" s="117"/>
      <c r="DHV44" s="117"/>
      <c r="DHW44" s="117"/>
      <c r="DHX44" s="117"/>
      <c r="DHY44" s="117"/>
      <c r="DHZ44" s="117"/>
      <c r="DIA44" s="117"/>
      <c r="DIB44" s="117"/>
      <c r="DIC44" s="117"/>
      <c r="DID44" s="117"/>
      <c r="DIE44" s="117"/>
      <c r="DIF44" s="117"/>
      <c r="DIG44" s="117"/>
      <c r="DIH44" s="117"/>
      <c r="DII44" s="117"/>
      <c r="DIJ44" s="117"/>
      <c r="DIK44" s="117"/>
      <c r="DIL44" s="117"/>
      <c r="DIM44" s="117"/>
      <c r="DIN44" s="117"/>
      <c r="DIO44" s="117"/>
      <c r="DIP44" s="117"/>
      <c r="DIQ44" s="117"/>
      <c r="DIR44" s="117"/>
      <c r="DIS44" s="117"/>
      <c r="DIT44" s="117"/>
      <c r="DIU44" s="117"/>
      <c r="DIV44" s="117"/>
      <c r="DIW44" s="117"/>
      <c r="DIX44" s="117"/>
      <c r="DIY44" s="117"/>
      <c r="DIZ44" s="117"/>
      <c r="DJA44" s="117"/>
      <c r="DJB44" s="117"/>
      <c r="DJC44" s="117"/>
      <c r="DJD44" s="117"/>
      <c r="DJE44" s="117"/>
      <c r="DJF44" s="117"/>
      <c r="DJG44" s="117"/>
      <c r="DJH44" s="117"/>
      <c r="DJI44" s="117"/>
      <c r="DJJ44" s="117"/>
      <c r="DJK44" s="117"/>
      <c r="DJL44" s="117"/>
      <c r="DJM44" s="117"/>
      <c r="DJN44" s="117"/>
      <c r="DJO44" s="117"/>
      <c r="DJP44" s="117"/>
      <c r="DJQ44" s="117"/>
      <c r="DJR44" s="117"/>
      <c r="DJS44" s="117"/>
      <c r="DJT44" s="117"/>
      <c r="DJU44" s="117"/>
      <c r="DJV44" s="117"/>
      <c r="DJW44" s="117"/>
      <c r="DJX44" s="117"/>
      <c r="DJY44" s="117"/>
      <c r="DJZ44" s="117"/>
      <c r="DKA44" s="117"/>
      <c r="DKB44" s="117"/>
      <c r="DKC44" s="117"/>
      <c r="DKD44" s="117"/>
      <c r="DKE44" s="117"/>
      <c r="DKF44" s="117"/>
      <c r="DKG44" s="117"/>
      <c r="DKH44" s="117"/>
      <c r="DKI44" s="117"/>
      <c r="DKJ44" s="117"/>
      <c r="DKK44" s="117"/>
      <c r="DKL44" s="117"/>
      <c r="DKM44" s="117"/>
      <c r="DKN44" s="117"/>
      <c r="DKO44" s="117"/>
      <c r="DKP44" s="117"/>
      <c r="DKQ44" s="117"/>
      <c r="DKR44" s="117"/>
      <c r="DKS44" s="117"/>
      <c r="DKT44" s="117"/>
      <c r="DKU44" s="117"/>
      <c r="DKV44" s="117"/>
      <c r="DKW44" s="117"/>
      <c r="DKX44" s="117"/>
      <c r="DKY44" s="117"/>
      <c r="DKZ44" s="117"/>
      <c r="DLA44" s="117"/>
      <c r="DLB44" s="117"/>
      <c r="DLC44" s="117"/>
      <c r="DLD44" s="117"/>
      <c r="DLE44" s="117"/>
      <c r="DLF44" s="117"/>
      <c r="DLG44" s="117"/>
      <c r="DLH44" s="117"/>
      <c r="DLI44" s="117"/>
      <c r="DLJ44" s="117"/>
      <c r="DLK44" s="117"/>
      <c r="DLL44" s="117"/>
      <c r="DLM44" s="117"/>
      <c r="DLN44" s="117"/>
      <c r="DLO44" s="117"/>
      <c r="DLP44" s="117"/>
      <c r="DLQ44" s="117"/>
      <c r="DLR44" s="117"/>
      <c r="DLS44" s="117"/>
      <c r="DLT44" s="117"/>
      <c r="DLU44" s="117"/>
      <c r="DLV44" s="117"/>
      <c r="DLW44" s="117"/>
      <c r="DLX44" s="117"/>
      <c r="DLY44" s="117"/>
      <c r="DLZ44" s="117"/>
      <c r="DMA44" s="117"/>
      <c r="DMB44" s="117"/>
      <c r="DMC44" s="117"/>
      <c r="DMD44" s="117"/>
      <c r="DME44" s="117"/>
      <c r="DMF44" s="117"/>
      <c r="DMG44" s="117"/>
      <c r="DMH44" s="117"/>
      <c r="DMI44" s="117"/>
      <c r="DMJ44" s="117"/>
      <c r="DMK44" s="117"/>
      <c r="DML44" s="117"/>
      <c r="DMM44" s="117"/>
      <c r="DMN44" s="117"/>
      <c r="DMO44" s="117"/>
      <c r="DMP44" s="117"/>
      <c r="DMQ44" s="117"/>
      <c r="DMR44" s="117"/>
      <c r="DMS44" s="117"/>
      <c r="DMT44" s="117"/>
      <c r="DMU44" s="117"/>
      <c r="DMV44" s="117"/>
      <c r="DMW44" s="117"/>
      <c r="DMX44" s="117"/>
      <c r="DMY44" s="117"/>
      <c r="DMZ44" s="117"/>
      <c r="DNA44" s="117"/>
      <c r="DNB44" s="117"/>
      <c r="DNC44" s="117"/>
      <c r="DND44" s="117"/>
      <c r="DNE44" s="117"/>
      <c r="DNF44" s="117"/>
      <c r="DNG44" s="117"/>
      <c r="DNH44" s="117"/>
      <c r="DNI44" s="117"/>
      <c r="DNJ44" s="117"/>
      <c r="DNK44" s="117"/>
      <c r="DNL44" s="117"/>
      <c r="DNM44" s="117"/>
      <c r="DNN44" s="117"/>
      <c r="DNO44" s="117"/>
      <c r="DNP44" s="117"/>
      <c r="DNQ44" s="117"/>
      <c r="DNR44" s="117"/>
      <c r="DNS44" s="117"/>
      <c r="DNT44" s="117"/>
      <c r="DNU44" s="117"/>
      <c r="DNV44" s="117"/>
      <c r="DNW44" s="117"/>
      <c r="DNX44" s="117"/>
      <c r="DNY44" s="117"/>
      <c r="DNZ44" s="117"/>
      <c r="DOA44" s="117"/>
      <c r="DOB44" s="117"/>
      <c r="DOC44" s="117"/>
      <c r="DOD44" s="117"/>
      <c r="DOE44" s="117"/>
      <c r="DOF44" s="117"/>
      <c r="DOG44" s="117"/>
      <c r="DOH44" s="117"/>
      <c r="DOI44" s="117"/>
      <c r="DOJ44" s="117"/>
      <c r="DOK44" s="117"/>
      <c r="DOL44" s="117"/>
      <c r="DOM44" s="117"/>
      <c r="DON44" s="117"/>
      <c r="DOO44" s="117"/>
      <c r="DOP44" s="117"/>
      <c r="DOQ44" s="117"/>
      <c r="DOR44" s="117"/>
      <c r="DOS44" s="117"/>
      <c r="DOT44" s="117"/>
      <c r="DOU44" s="117"/>
      <c r="DOV44" s="117"/>
      <c r="DOW44" s="117"/>
      <c r="DOX44" s="117"/>
      <c r="DOY44" s="117"/>
      <c r="DOZ44" s="117"/>
      <c r="DPA44" s="117"/>
      <c r="DPB44" s="117"/>
      <c r="DPC44" s="117"/>
      <c r="DPD44" s="117"/>
      <c r="DPE44" s="117"/>
      <c r="DPF44" s="117"/>
      <c r="DPG44" s="117"/>
      <c r="DPH44" s="117"/>
      <c r="DPI44" s="117"/>
      <c r="DPJ44" s="117"/>
      <c r="DPK44" s="117"/>
      <c r="DPL44" s="117"/>
      <c r="DPM44" s="117"/>
      <c r="DPN44" s="117"/>
      <c r="DPO44" s="117"/>
      <c r="DPP44" s="117"/>
      <c r="DPQ44" s="117"/>
      <c r="DPR44" s="117"/>
      <c r="DPS44" s="117"/>
      <c r="DPT44" s="117"/>
      <c r="DPU44" s="117"/>
      <c r="DPV44" s="117"/>
      <c r="DPW44" s="117"/>
      <c r="DPX44" s="117"/>
      <c r="DPY44" s="117"/>
      <c r="DPZ44" s="117"/>
      <c r="DQA44" s="117"/>
      <c r="DQB44" s="117"/>
      <c r="DQC44" s="117"/>
      <c r="DQD44" s="117"/>
      <c r="DQE44" s="117"/>
      <c r="DQF44" s="117"/>
      <c r="DQG44" s="117"/>
      <c r="DQH44" s="117"/>
      <c r="DQI44" s="117"/>
      <c r="DQJ44" s="117"/>
      <c r="DQK44" s="117"/>
      <c r="DQL44" s="117"/>
      <c r="DQM44" s="117"/>
      <c r="DQN44" s="117"/>
      <c r="DQO44" s="117"/>
      <c r="DQP44" s="117"/>
      <c r="DQQ44" s="117"/>
      <c r="DQR44" s="117"/>
      <c r="DQS44" s="117"/>
      <c r="DQT44" s="117"/>
      <c r="DQU44" s="117"/>
      <c r="DQV44" s="117"/>
      <c r="DQW44" s="117"/>
      <c r="DQX44" s="117"/>
      <c r="DQY44" s="117"/>
      <c r="DQZ44" s="117"/>
      <c r="DRA44" s="117"/>
      <c r="DRB44" s="117"/>
      <c r="DRC44" s="117"/>
      <c r="DRD44" s="117"/>
      <c r="DRE44" s="117"/>
      <c r="DRF44" s="117"/>
      <c r="DRG44" s="117"/>
      <c r="DRH44" s="117"/>
      <c r="DRI44" s="117"/>
      <c r="DRJ44" s="117"/>
      <c r="DRK44" s="117"/>
      <c r="DRL44" s="117"/>
      <c r="DRM44" s="117"/>
      <c r="DRN44" s="117"/>
      <c r="DRO44" s="117"/>
      <c r="DRP44" s="117"/>
      <c r="DRQ44" s="117"/>
      <c r="DRR44" s="117"/>
      <c r="DRS44" s="117"/>
      <c r="DRT44" s="117"/>
      <c r="DRU44" s="117"/>
      <c r="DRV44" s="117"/>
      <c r="DRW44" s="117"/>
      <c r="DRX44" s="117"/>
      <c r="DRY44" s="117"/>
      <c r="DRZ44" s="117"/>
      <c r="DSA44" s="117"/>
      <c r="DSB44" s="117"/>
      <c r="DSC44" s="117"/>
      <c r="DSD44" s="117"/>
      <c r="DSE44" s="117"/>
      <c r="DSF44" s="117"/>
      <c r="DSG44" s="117"/>
      <c r="DSH44" s="117"/>
      <c r="DSI44" s="117"/>
      <c r="DSJ44" s="117"/>
      <c r="DSK44" s="117"/>
      <c r="DSL44" s="117"/>
      <c r="DSM44" s="117"/>
      <c r="DSN44" s="117"/>
      <c r="DSO44" s="117"/>
      <c r="DSP44" s="117"/>
      <c r="DSQ44" s="117"/>
      <c r="DSR44" s="117"/>
      <c r="DSS44" s="117"/>
      <c r="DST44" s="117"/>
      <c r="DSU44" s="117"/>
      <c r="DSV44" s="117"/>
      <c r="DSW44" s="117"/>
      <c r="DSX44" s="117"/>
      <c r="DSY44" s="117"/>
      <c r="DSZ44" s="117"/>
      <c r="DTA44" s="117"/>
      <c r="DTB44" s="117"/>
      <c r="DTC44" s="117"/>
      <c r="DTD44" s="117"/>
      <c r="DTE44" s="117"/>
      <c r="DTF44" s="117"/>
      <c r="DTG44" s="117"/>
      <c r="DTH44" s="117"/>
      <c r="DTI44" s="117"/>
      <c r="DTJ44" s="117"/>
      <c r="DTK44" s="117"/>
      <c r="DTL44" s="117"/>
      <c r="DTM44" s="117"/>
      <c r="DTN44" s="117"/>
      <c r="DTO44" s="117"/>
      <c r="DTP44" s="117"/>
      <c r="DTQ44" s="117"/>
      <c r="DTR44" s="117"/>
      <c r="DTS44" s="117"/>
      <c r="DTT44" s="117"/>
      <c r="DTU44" s="117"/>
      <c r="DTV44" s="117"/>
      <c r="DTW44" s="117"/>
      <c r="DTX44" s="117"/>
      <c r="DTY44" s="117"/>
      <c r="DTZ44" s="117"/>
      <c r="DUA44" s="117"/>
      <c r="DUB44" s="117"/>
      <c r="DUC44" s="117"/>
      <c r="DUD44" s="117"/>
      <c r="DUE44" s="117"/>
      <c r="DUF44" s="117"/>
      <c r="DUG44" s="117"/>
      <c r="DUH44" s="117"/>
      <c r="DUI44" s="117"/>
      <c r="DUJ44" s="117"/>
      <c r="DUK44" s="117"/>
      <c r="DUL44" s="117"/>
      <c r="DUM44" s="117"/>
      <c r="DUN44" s="117"/>
      <c r="DUO44" s="117"/>
      <c r="DUP44" s="117"/>
      <c r="DUQ44" s="117"/>
      <c r="DUR44" s="117"/>
      <c r="DUS44" s="117"/>
      <c r="DUT44" s="117"/>
      <c r="DUU44" s="117"/>
      <c r="DUV44" s="117"/>
      <c r="DUW44" s="117"/>
      <c r="DUX44" s="117"/>
      <c r="DUY44" s="117"/>
      <c r="DUZ44" s="117"/>
      <c r="DVA44" s="117"/>
      <c r="DVB44" s="117"/>
      <c r="DVC44" s="117"/>
      <c r="DVD44" s="117"/>
      <c r="DVE44" s="117"/>
      <c r="DVF44" s="117"/>
      <c r="DVG44" s="117"/>
      <c r="DVH44" s="117"/>
      <c r="DVI44" s="117"/>
      <c r="DVJ44" s="117"/>
      <c r="DVK44" s="117"/>
      <c r="DVL44" s="117"/>
      <c r="DVM44" s="117"/>
      <c r="DVN44" s="117"/>
      <c r="DVO44" s="117"/>
      <c r="DVP44" s="117"/>
      <c r="DVQ44" s="117"/>
      <c r="DVR44" s="117"/>
      <c r="DVS44" s="117"/>
      <c r="DVT44" s="117"/>
      <c r="DVU44" s="117"/>
      <c r="DVV44" s="117"/>
      <c r="DVW44" s="117"/>
      <c r="DVX44" s="117"/>
      <c r="DVY44" s="117"/>
      <c r="DVZ44" s="117"/>
      <c r="DWA44" s="117"/>
      <c r="DWB44" s="117"/>
      <c r="DWC44" s="117"/>
      <c r="DWD44" s="117"/>
      <c r="DWE44" s="117"/>
      <c r="DWF44" s="117"/>
      <c r="DWG44" s="117"/>
      <c r="DWH44" s="117"/>
      <c r="DWI44" s="117"/>
      <c r="DWJ44" s="117"/>
      <c r="DWK44" s="117"/>
      <c r="DWL44" s="117"/>
      <c r="DWM44" s="117"/>
      <c r="DWN44" s="117"/>
      <c r="DWO44" s="117"/>
      <c r="DWP44" s="117"/>
      <c r="DWQ44" s="117"/>
      <c r="DWR44" s="117"/>
      <c r="DWS44" s="117"/>
      <c r="DWT44" s="117"/>
      <c r="DWU44" s="117"/>
      <c r="DWV44" s="117"/>
      <c r="DWW44" s="117"/>
      <c r="DWX44" s="117"/>
      <c r="DWY44" s="117"/>
      <c r="DWZ44" s="117"/>
      <c r="DXA44" s="117"/>
      <c r="DXB44" s="117"/>
      <c r="DXC44" s="117"/>
      <c r="DXD44" s="117"/>
      <c r="DXE44" s="117"/>
      <c r="DXF44" s="117"/>
      <c r="DXG44" s="117"/>
      <c r="DXH44" s="117"/>
      <c r="DXI44" s="117"/>
      <c r="DXJ44" s="117"/>
      <c r="DXK44" s="117"/>
      <c r="DXL44" s="117"/>
      <c r="DXM44" s="117"/>
      <c r="DXN44" s="117"/>
      <c r="DXO44" s="117"/>
      <c r="DXP44" s="117"/>
      <c r="DXQ44" s="117"/>
      <c r="DXR44" s="117"/>
      <c r="DXS44" s="117"/>
      <c r="DXT44" s="117"/>
      <c r="DXU44" s="117"/>
      <c r="DXV44" s="117"/>
      <c r="DXW44" s="117"/>
      <c r="DXX44" s="117"/>
      <c r="DXY44" s="117"/>
      <c r="DXZ44" s="117"/>
      <c r="DYA44" s="117"/>
      <c r="DYB44" s="117"/>
      <c r="DYC44" s="117"/>
      <c r="DYD44" s="117"/>
      <c r="DYE44" s="117"/>
      <c r="DYF44" s="117"/>
      <c r="DYG44" s="117"/>
      <c r="DYH44" s="117"/>
      <c r="DYI44" s="117"/>
      <c r="DYJ44" s="117"/>
      <c r="DYK44" s="117"/>
      <c r="DYL44" s="117"/>
      <c r="DYM44" s="117"/>
      <c r="DYN44" s="117"/>
      <c r="DYO44" s="117"/>
      <c r="DYP44" s="117"/>
      <c r="DYQ44" s="117"/>
      <c r="DYR44" s="117"/>
      <c r="DYS44" s="117"/>
      <c r="DYT44" s="117"/>
      <c r="DYU44" s="117"/>
      <c r="DYV44" s="117"/>
      <c r="DYW44" s="117"/>
      <c r="DYX44" s="117"/>
      <c r="DYY44" s="117"/>
      <c r="DYZ44" s="117"/>
      <c r="DZA44" s="117"/>
      <c r="DZB44" s="117"/>
      <c r="DZC44" s="117"/>
      <c r="DZD44" s="117"/>
      <c r="DZE44" s="117"/>
      <c r="DZF44" s="117"/>
      <c r="DZG44" s="117"/>
      <c r="DZH44" s="117"/>
      <c r="DZI44" s="117"/>
      <c r="DZJ44" s="117"/>
      <c r="DZK44" s="117"/>
      <c r="DZL44" s="117"/>
      <c r="DZM44" s="117"/>
      <c r="DZN44" s="117"/>
      <c r="DZO44" s="117"/>
      <c r="DZP44" s="117"/>
      <c r="DZQ44" s="117"/>
      <c r="DZR44" s="117"/>
      <c r="DZS44" s="117"/>
      <c r="DZT44" s="117"/>
      <c r="DZU44" s="117"/>
      <c r="DZV44" s="117"/>
      <c r="DZW44" s="117"/>
      <c r="DZX44" s="117"/>
      <c r="DZY44" s="117"/>
      <c r="DZZ44" s="117"/>
      <c r="EAA44" s="117"/>
      <c r="EAB44" s="117"/>
      <c r="EAC44" s="117"/>
      <c r="EAD44" s="117"/>
      <c r="EAE44" s="117"/>
      <c r="EAF44" s="117"/>
      <c r="EAG44" s="117"/>
      <c r="EAH44" s="117"/>
      <c r="EAI44" s="117"/>
      <c r="EAJ44" s="117"/>
      <c r="EAK44" s="117"/>
      <c r="EAL44" s="117"/>
      <c r="EAM44" s="117"/>
      <c r="EAN44" s="117"/>
      <c r="EAO44" s="117"/>
      <c r="EAP44" s="117"/>
      <c r="EAQ44" s="117"/>
      <c r="EAR44" s="117"/>
      <c r="EAS44" s="117"/>
      <c r="EAT44" s="117"/>
      <c r="EAU44" s="117"/>
      <c r="EAV44" s="117"/>
      <c r="EAW44" s="117"/>
      <c r="EAX44" s="117"/>
      <c r="EAY44" s="117"/>
      <c r="EAZ44" s="117"/>
      <c r="EBA44" s="117"/>
      <c r="EBB44" s="117"/>
      <c r="EBC44" s="117"/>
      <c r="EBD44" s="117"/>
      <c r="EBE44" s="117"/>
      <c r="EBF44" s="117"/>
      <c r="EBG44" s="117"/>
      <c r="EBH44" s="117"/>
      <c r="EBI44" s="117"/>
      <c r="EBJ44" s="117"/>
      <c r="EBK44" s="117"/>
      <c r="EBL44" s="117"/>
      <c r="EBM44" s="117"/>
      <c r="EBN44" s="117"/>
      <c r="EBO44" s="117"/>
      <c r="EBP44" s="117"/>
      <c r="EBQ44" s="117"/>
      <c r="EBR44" s="117"/>
      <c r="EBS44" s="117"/>
      <c r="EBT44" s="117"/>
      <c r="EBU44" s="117"/>
      <c r="EBV44" s="117"/>
      <c r="EBW44" s="117"/>
      <c r="EBX44" s="117"/>
      <c r="EBY44" s="117"/>
      <c r="EBZ44" s="117"/>
      <c r="ECA44" s="117"/>
      <c r="ECB44" s="117"/>
      <c r="ECC44" s="117"/>
      <c r="ECD44" s="117"/>
      <c r="ECE44" s="117"/>
      <c r="ECF44" s="117"/>
      <c r="ECG44" s="117"/>
      <c r="ECH44" s="117"/>
      <c r="ECI44" s="117"/>
      <c r="ECJ44" s="117"/>
      <c r="ECK44" s="117"/>
      <c r="ECL44" s="117"/>
      <c r="ECM44" s="117"/>
      <c r="ECN44" s="117"/>
      <c r="ECO44" s="117"/>
      <c r="ECP44" s="117"/>
      <c r="ECQ44" s="117"/>
      <c r="ECR44" s="117"/>
      <c r="ECS44" s="117"/>
      <c r="ECT44" s="117"/>
      <c r="ECU44" s="117"/>
      <c r="ECV44" s="117"/>
      <c r="ECW44" s="117"/>
      <c r="ECX44" s="117"/>
      <c r="ECY44" s="117"/>
      <c r="ECZ44" s="117"/>
      <c r="EDA44" s="117"/>
      <c r="EDB44" s="117"/>
      <c r="EDC44" s="117"/>
      <c r="EDD44" s="117"/>
      <c r="EDE44" s="117"/>
      <c r="EDF44" s="117"/>
      <c r="EDG44" s="117"/>
      <c r="EDH44" s="117"/>
      <c r="EDI44" s="117"/>
      <c r="EDJ44" s="117"/>
      <c r="EDK44" s="117"/>
      <c r="EDL44" s="117"/>
      <c r="EDM44" s="117"/>
      <c r="EDN44" s="117"/>
      <c r="EDO44" s="117"/>
      <c r="EDP44" s="117"/>
      <c r="EDQ44" s="117"/>
      <c r="EDR44" s="117"/>
      <c r="EDS44" s="117"/>
      <c r="EDT44" s="117"/>
      <c r="EDU44" s="117"/>
      <c r="EDV44" s="117"/>
      <c r="EDW44" s="117"/>
      <c r="EDX44" s="117"/>
      <c r="EDY44" s="117"/>
      <c r="EDZ44" s="117"/>
      <c r="EEA44" s="117"/>
      <c r="EEB44" s="117"/>
      <c r="EEC44" s="117"/>
      <c r="EED44" s="117"/>
      <c r="EEE44" s="117"/>
      <c r="EEF44" s="117"/>
      <c r="EEG44" s="117"/>
      <c r="EEH44" s="117"/>
      <c r="EEI44" s="117"/>
      <c r="EEJ44" s="117"/>
      <c r="EEK44" s="117"/>
      <c r="EEL44" s="117"/>
      <c r="EEM44" s="117"/>
      <c r="EEN44" s="117"/>
      <c r="EEO44" s="117"/>
      <c r="EEP44" s="117"/>
      <c r="EEQ44" s="117"/>
      <c r="EER44" s="117"/>
      <c r="EES44" s="117"/>
      <c r="EET44" s="117"/>
      <c r="EEU44" s="117"/>
      <c r="EEV44" s="117"/>
      <c r="EEW44" s="117"/>
      <c r="EEX44" s="117"/>
      <c r="EEY44" s="117"/>
      <c r="EEZ44" s="117"/>
      <c r="EFA44" s="117"/>
      <c r="EFB44" s="117"/>
      <c r="EFC44" s="117"/>
      <c r="EFD44" s="117"/>
      <c r="EFE44" s="117"/>
      <c r="EFF44" s="117"/>
      <c r="EFG44" s="117"/>
      <c r="EFH44" s="117"/>
      <c r="EFI44" s="117"/>
      <c r="EFJ44" s="117"/>
      <c r="EFK44" s="117"/>
      <c r="EFL44" s="117"/>
      <c r="EFM44" s="117"/>
      <c r="EFN44" s="117"/>
      <c r="EFO44" s="117"/>
      <c r="EFP44" s="117"/>
      <c r="EFQ44" s="117"/>
      <c r="EFR44" s="117"/>
      <c r="EFS44" s="117"/>
      <c r="EFT44" s="117"/>
      <c r="EFU44" s="117"/>
      <c r="EFV44" s="117"/>
      <c r="EFW44" s="117"/>
      <c r="EFX44" s="117"/>
      <c r="EFY44" s="117"/>
      <c r="EFZ44" s="117"/>
      <c r="EGA44" s="117"/>
      <c r="EGB44" s="117"/>
      <c r="EGC44" s="117"/>
      <c r="EGD44" s="117"/>
      <c r="EGE44" s="117"/>
      <c r="EGF44" s="117"/>
      <c r="EGG44" s="117"/>
      <c r="EGH44" s="117"/>
      <c r="EGI44" s="117"/>
      <c r="EGJ44" s="117"/>
      <c r="EGK44" s="117"/>
      <c r="EGL44" s="117"/>
      <c r="EGM44" s="117"/>
      <c r="EGN44" s="117"/>
      <c r="EGO44" s="117"/>
      <c r="EGP44" s="117"/>
      <c r="EGQ44" s="117"/>
      <c r="EGR44" s="117"/>
      <c r="EGS44" s="117"/>
      <c r="EGT44" s="117"/>
      <c r="EGU44" s="117"/>
      <c r="EGV44" s="117"/>
      <c r="EGW44" s="117"/>
      <c r="EGX44" s="117"/>
      <c r="EGY44" s="117"/>
      <c r="EGZ44" s="117"/>
      <c r="EHA44" s="117"/>
      <c r="EHB44" s="117"/>
      <c r="EHC44" s="117"/>
      <c r="EHD44" s="117"/>
      <c r="EHE44" s="117"/>
      <c r="EHF44" s="117"/>
      <c r="EHG44" s="117"/>
      <c r="EHH44" s="117"/>
      <c r="EHI44" s="117"/>
      <c r="EHJ44" s="117"/>
      <c r="EHK44" s="117"/>
      <c r="EHL44" s="117"/>
      <c r="EHM44" s="117"/>
      <c r="EHN44" s="117"/>
      <c r="EHO44" s="117"/>
      <c r="EHP44" s="117"/>
      <c r="EHQ44" s="117"/>
      <c r="EHR44" s="117"/>
      <c r="EHS44" s="117"/>
      <c r="EHT44" s="117"/>
      <c r="EHU44" s="117"/>
      <c r="EHV44" s="117"/>
      <c r="EHW44" s="117"/>
      <c r="EHX44" s="117"/>
      <c r="EHY44" s="117"/>
      <c r="EHZ44" s="117"/>
      <c r="EIA44" s="117"/>
      <c r="EIB44" s="117"/>
      <c r="EIC44" s="117"/>
      <c r="EID44" s="117"/>
      <c r="EIE44" s="117"/>
      <c r="EIF44" s="117"/>
      <c r="EIG44" s="117"/>
      <c r="EIH44" s="117"/>
      <c r="EII44" s="117"/>
      <c r="EIJ44" s="117"/>
      <c r="EIK44" s="117"/>
      <c r="EIL44" s="117"/>
      <c r="EIM44" s="117"/>
      <c r="EIN44" s="117"/>
      <c r="EIO44" s="117"/>
      <c r="EIP44" s="117"/>
      <c r="EIQ44" s="117"/>
      <c r="EIR44" s="117"/>
      <c r="EIS44" s="117"/>
      <c r="EIT44" s="117"/>
      <c r="EIU44" s="117"/>
      <c r="EIV44" s="117"/>
      <c r="EIW44" s="117"/>
      <c r="EIX44" s="117"/>
      <c r="EIY44" s="117"/>
      <c r="EIZ44" s="117"/>
      <c r="EJA44" s="117"/>
      <c r="EJB44" s="117"/>
      <c r="EJC44" s="117"/>
      <c r="EJD44" s="117"/>
      <c r="EJE44" s="117"/>
      <c r="EJF44" s="117"/>
      <c r="EJG44" s="117"/>
      <c r="EJH44" s="117"/>
      <c r="EJI44" s="117"/>
      <c r="EJJ44" s="117"/>
      <c r="EJK44" s="117"/>
      <c r="EJL44" s="117"/>
      <c r="EJM44" s="117"/>
      <c r="EJN44" s="117"/>
      <c r="EJO44" s="117"/>
      <c r="EJP44" s="117"/>
      <c r="EJQ44" s="117"/>
      <c r="EJR44" s="117"/>
      <c r="EJS44" s="117"/>
      <c r="EJT44" s="117"/>
      <c r="EJU44" s="117"/>
      <c r="EJV44" s="117"/>
      <c r="EJW44" s="117"/>
      <c r="EJX44" s="117"/>
      <c r="EJY44" s="117"/>
      <c r="EJZ44" s="117"/>
      <c r="EKA44" s="117"/>
      <c r="EKB44" s="117"/>
      <c r="EKC44" s="117"/>
      <c r="EKD44" s="117"/>
      <c r="EKE44" s="117"/>
      <c r="EKF44" s="117"/>
      <c r="EKG44" s="117"/>
      <c r="EKH44" s="117"/>
      <c r="EKI44" s="117"/>
      <c r="EKJ44" s="117"/>
      <c r="EKK44" s="117"/>
      <c r="EKL44" s="117"/>
      <c r="EKM44" s="117"/>
      <c r="EKN44" s="117"/>
      <c r="EKO44" s="117"/>
      <c r="EKP44" s="117"/>
      <c r="EKQ44" s="117"/>
      <c r="EKR44" s="117"/>
      <c r="EKS44" s="117"/>
      <c r="EKT44" s="117"/>
      <c r="EKU44" s="117"/>
      <c r="EKV44" s="117"/>
      <c r="EKW44" s="117"/>
      <c r="EKX44" s="117"/>
      <c r="EKY44" s="117"/>
      <c r="EKZ44" s="117"/>
      <c r="ELA44" s="117"/>
      <c r="ELB44" s="117"/>
      <c r="ELC44" s="117"/>
      <c r="ELD44" s="117"/>
      <c r="ELE44" s="117"/>
      <c r="ELF44" s="117"/>
      <c r="ELG44" s="117"/>
      <c r="ELH44" s="117"/>
      <c r="ELI44" s="117"/>
      <c r="ELJ44" s="117"/>
      <c r="ELK44" s="117"/>
      <c r="ELL44" s="117"/>
      <c r="ELM44" s="117"/>
      <c r="ELN44" s="117"/>
      <c r="ELO44" s="117"/>
      <c r="ELP44" s="117"/>
      <c r="ELQ44" s="117"/>
      <c r="ELR44" s="117"/>
      <c r="ELS44" s="117"/>
      <c r="ELT44" s="117"/>
      <c r="ELU44" s="117"/>
      <c r="ELV44" s="117"/>
      <c r="ELW44" s="117"/>
      <c r="ELX44" s="117"/>
      <c r="ELY44" s="117"/>
      <c r="ELZ44" s="117"/>
      <c r="EMA44" s="117"/>
      <c r="EMB44" s="117"/>
      <c r="EMC44" s="117"/>
      <c r="EMD44" s="117"/>
      <c r="EME44" s="117"/>
      <c r="EMF44" s="117"/>
      <c r="EMG44" s="117"/>
      <c r="EMH44" s="117"/>
      <c r="EMI44" s="117"/>
      <c r="EMJ44" s="117"/>
      <c r="EMK44" s="117"/>
      <c r="EML44" s="117"/>
      <c r="EMM44" s="117"/>
      <c r="EMN44" s="117"/>
      <c r="EMO44" s="117"/>
      <c r="EMP44" s="117"/>
      <c r="EMQ44" s="117"/>
      <c r="EMR44" s="117"/>
      <c r="EMS44" s="117"/>
      <c r="EMT44" s="117"/>
      <c r="EMU44" s="117"/>
      <c r="EMV44" s="117"/>
      <c r="EMW44" s="117"/>
      <c r="EMX44" s="117"/>
      <c r="EMY44" s="117"/>
      <c r="EMZ44" s="117"/>
      <c r="ENA44" s="117"/>
      <c r="ENB44" s="117"/>
      <c r="ENC44" s="117"/>
      <c r="END44" s="117"/>
      <c r="ENE44" s="117"/>
      <c r="ENF44" s="117"/>
      <c r="ENG44" s="117"/>
      <c r="ENH44" s="117"/>
      <c r="ENI44" s="117"/>
      <c r="ENJ44" s="117"/>
      <c r="ENK44" s="117"/>
      <c r="ENL44" s="117"/>
      <c r="ENM44" s="117"/>
      <c r="ENN44" s="117"/>
      <c r="ENO44" s="117"/>
      <c r="ENP44" s="117"/>
      <c r="ENQ44" s="117"/>
      <c r="ENR44" s="117"/>
      <c r="ENS44" s="117"/>
      <c r="ENT44" s="117"/>
      <c r="ENU44" s="117"/>
      <c r="ENV44" s="117"/>
      <c r="ENW44" s="117"/>
      <c r="ENX44" s="117"/>
      <c r="ENY44" s="117"/>
      <c r="ENZ44" s="117"/>
      <c r="EOA44" s="117"/>
      <c r="EOB44" s="117"/>
      <c r="EOC44" s="117"/>
      <c r="EOD44" s="117"/>
      <c r="EOE44" s="117"/>
      <c r="EOF44" s="117"/>
      <c r="EOG44" s="117"/>
      <c r="EOH44" s="117"/>
      <c r="EOI44" s="117"/>
      <c r="EOJ44" s="117"/>
      <c r="EOK44" s="117"/>
      <c r="EOL44" s="117"/>
      <c r="EOM44" s="117"/>
      <c r="EON44" s="117"/>
      <c r="EOO44" s="117"/>
      <c r="EOP44" s="117"/>
      <c r="EOQ44" s="117"/>
      <c r="EOR44" s="117"/>
      <c r="EOS44" s="117"/>
      <c r="EOT44" s="117"/>
      <c r="EOU44" s="117"/>
      <c r="EOV44" s="117"/>
      <c r="EOW44" s="117"/>
      <c r="EOX44" s="117"/>
      <c r="EOY44" s="117"/>
      <c r="EOZ44" s="117"/>
      <c r="EPA44" s="117"/>
      <c r="EPB44" s="117"/>
      <c r="EPC44" s="117"/>
      <c r="EPD44" s="117"/>
      <c r="EPE44" s="117"/>
      <c r="EPF44" s="117"/>
      <c r="EPG44" s="117"/>
      <c r="EPH44" s="117"/>
      <c r="EPI44" s="117"/>
      <c r="EPJ44" s="117"/>
      <c r="EPK44" s="117"/>
      <c r="EPL44" s="117"/>
      <c r="EPM44" s="117"/>
      <c r="EPN44" s="117"/>
      <c r="EPO44" s="117"/>
      <c r="EPP44" s="117"/>
      <c r="EPQ44" s="117"/>
      <c r="EPR44" s="117"/>
      <c r="EPS44" s="117"/>
      <c r="EPT44" s="117"/>
      <c r="EPU44" s="117"/>
      <c r="EPV44" s="117"/>
      <c r="EPW44" s="117"/>
      <c r="EPX44" s="117"/>
      <c r="EPY44" s="117"/>
      <c r="EPZ44" s="117"/>
      <c r="EQA44" s="117"/>
      <c r="EQB44" s="117"/>
      <c r="EQC44" s="117"/>
      <c r="EQD44" s="117"/>
      <c r="EQE44" s="117"/>
      <c r="EQF44" s="117"/>
      <c r="EQG44" s="117"/>
      <c r="EQH44" s="117"/>
      <c r="EQI44" s="117"/>
      <c r="EQJ44" s="117"/>
      <c r="EQK44" s="117"/>
      <c r="EQL44" s="117"/>
      <c r="EQM44" s="117"/>
      <c r="EQN44" s="117"/>
      <c r="EQO44" s="117"/>
      <c r="EQP44" s="117"/>
      <c r="EQQ44" s="117"/>
      <c r="EQR44" s="117"/>
      <c r="EQS44" s="117"/>
      <c r="EQT44" s="117"/>
      <c r="EQU44" s="117"/>
      <c r="EQV44" s="117"/>
      <c r="EQW44" s="117"/>
      <c r="EQX44" s="117"/>
      <c r="EQY44" s="117"/>
      <c r="EQZ44" s="117"/>
      <c r="ERA44" s="117"/>
      <c r="ERB44" s="117"/>
      <c r="ERC44" s="117"/>
      <c r="ERD44" s="117"/>
      <c r="ERE44" s="117"/>
      <c r="ERF44" s="117"/>
      <c r="ERG44" s="117"/>
      <c r="ERH44" s="117"/>
      <c r="ERI44" s="117"/>
      <c r="ERJ44" s="117"/>
      <c r="ERK44" s="117"/>
      <c r="ERL44" s="117"/>
      <c r="ERM44" s="117"/>
      <c r="ERN44" s="117"/>
      <c r="ERO44" s="117"/>
      <c r="ERP44" s="117"/>
      <c r="ERQ44" s="117"/>
      <c r="ERR44" s="117"/>
      <c r="ERS44" s="117"/>
      <c r="ERT44" s="117"/>
      <c r="ERU44" s="117"/>
      <c r="ERV44" s="117"/>
      <c r="ERW44" s="117"/>
      <c r="ERX44" s="117"/>
      <c r="ERY44" s="117"/>
      <c r="ERZ44" s="117"/>
      <c r="ESA44" s="117"/>
      <c r="ESB44" s="117"/>
      <c r="ESC44" s="117"/>
      <c r="ESD44" s="117"/>
      <c r="ESE44" s="117"/>
      <c r="ESF44" s="117"/>
      <c r="ESG44" s="117"/>
      <c r="ESH44" s="117"/>
      <c r="ESI44" s="117"/>
      <c r="ESJ44" s="117"/>
      <c r="ESK44" s="117"/>
      <c r="ESL44" s="117"/>
      <c r="ESM44" s="117"/>
      <c r="ESN44" s="117"/>
      <c r="ESO44" s="117"/>
      <c r="ESP44" s="117"/>
      <c r="ESQ44" s="117"/>
      <c r="ESR44" s="117"/>
      <c r="ESS44" s="117"/>
      <c r="EST44" s="117"/>
      <c r="ESU44" s="117"/>
      <c r="ESV44" s="117"/>
      <c r="ESW44" s="117"/>
      <c r="ESX44" s="117"/>
      <c r="ESY44" s="117"/>
      <c r="ESZ44" s="117"/>
      <c r="ETA44" s="117"/>
      <c r="ETB44" s="117"/>
      <c r="ETC44" s="117"/>
      <c r="ETD44" s="117"/>
      <c r="ETE44" s="117"/>
      <c r="ETF44" s="117"/>
      <c r="ETG44" s="117"/>
      <c r="ETH44" s="117"/>
      <c r="ETI44" s="117"/>
      <c r="ETJ44" s="117"/>
      <c r="ETK44" s="117"/>
      <c r="ETL44" s="117"/>
      <c r="ETM44" s="117"/>
      <c r="ETN44" s="117"/>
      <c r="ETO44" s="117"/>
      <c r="ETP44" s="117"/>
      <c r="ETQ44" s="117"/>
      <c r="ETR44" s="117"/>
      <c r="ETS44" s="117"/>
      <c r="ETT44" s="117"/>
      <c r="ETU44" s="117"/>
      <c r="ETV44" s="117"/>
      <c r="ETW44" s="117"/>
      <c r="ETX44" s="117"/>
      <c r="ETY44" s="117"/>
      <c r="ETZ44" s="117"/>
      <c r="EUA44" s="117"/>
      <c r="EUB44" s="117"/>
      <c r="EUC44" s="117"/>
      <c r="EUD44" s="117"/>
      <c r="EUE44" s="117"/>
      <c r="EUF44" s="117"/>
      <c r="EUG44" s="117"/>
      <c r="EUH44" s="117"/>
      <c r="EUI44" s="117"/>
      <c r="EUJ44" s="117"/>
      <c r="EUK44" s="117"/>
      <c r="EUL44" s="117"/>
      <c r="EUM44" s="117"/>
      <c r="EUN44" s="117"/>
      <c r="EUO44" s="117"/>
      <c r="EUP44" s="117"/>
      <c r="EUQ44" s="117"/>
      <c r="EUR44" s="117"/>
      <c r="EUS44" s="117"/>
      <c r="EUT44" s="117"/>
      <c r="EUU44" s="117"/>
      <c r="EUV44" s="117"/>
      <c r="EUW44" s="117"/>
      <c r="EUX44" s="117"/>
      <c r="EUY44" s="117"/>
      <c r="EUZ44" s="117"/>
      <c r="EVA44" s="117"/>
      <c r="EVB44" s="117"/>
      <c r="EVC44" s="117"/>
      <c r="EVD44" s="117"/>
      <c r="EVE44" s="117"/>
      <c r="EVF44" s="117"/>
      <c r="EVG44" s="117"/>
      <c r="EVH44" s="117"/>
      <c r="EVI44" s="117"/>
      <c r="EVJ44" s="117"/>
      <c r="EVK44" s="117"/>
      <c r="EVL44" s="117"/>
      <c r="EVM44" s="117"/>
      <c r="EVN44" s="117"/>
      <c r="EVO44" s="117"/>
      <c r="EVP44" s="117"/>
      <c r="EVQ44" s="117"/>
      <c r="EVR44" s="117"/>
      <c r="EVS44" s="117"/>
      <c r="EVT44" s="117"/>
      <c r="EVU44" s="117"/>
      <c r="EVV44" s="117"/>
      <c r="EVW44" s="117"/>
      <c r="EVX44" s="117"/>
      <c r="EVY44" s="117"/>
      <c r="EVZ44" s="117"/>
      <c r="EWA44" s="117"/>
      <c r="EWB44" s="117"/>
      <c r="EWC44" s="117"/>
      <c r="EWD44" s="117"/>
      <c r="EWE44" s="117"/>
      <c r="EWF44" s="117"/>
      <c r="EWG44" s="117"/>
      <c r="EWH44" s="117"/>
      <c r="EWI44" s="117"/>
      <c r="EWJ44" s="117"/>
      <c r="EWK44" s="117"/>
      <c r="EWL44" s="117"/>
      <c r="EWM44" s="117"/>
      <c r="EWN44" s="117"/>
      <c r="EWO44" s="117"/>
      <c r="EWP44" s="117"/>
      <c r="EWQ44" s="117"/>
      <c r="EWR44" s="117"/>
      <c r="EWS44" s="117"/>
      <c r="EWT44" s="117"/>
      <c r="EWU44" s="117"/>
      <c r="EWV44" s="117"/>
      <c r="EWW44" s="117"/>
      <c r="EWX44" s="117"/>
      <c r="EWY44" s="117"/>
      <c r="EWZ44" s="117"/>
      <c r="EXA44" s="117"/>
      <c r="EXB44" s="117"/>
      <c r="EXC44" s="117"/>
      <c r="EXD44" s="117"/>
      <c r="EXE44" s="117"/>
      <c r="EXF44" s="117"/>
      <c r="EXG44" s="117"/>
      <c r="EXH44" s="117"/>
      <c r="EXI44" s="117"/>
      <c r="EXJ44" s="117"/>
      <c r="EXK44" s="117"/>
      <c r="EXL44" s="117"/>
      <c r="EXM44" s="117"/>
      <c r="EXN44" s="117"/>
      <c r="EXO44" s="117"/>
      <c r="EXP44" s="117"/>
      <c r="EXQ44" s="117"/>
      <c r="EXR44" s="117"/>
      <c r="EXS44" s="117"/>
      <c r="EXT44" s="117"/>
      <c r="EXU44" s="117"/>
      <c r="EXV44" s="117"/>
      <c r="EXW44" s="117"/>
      <c r="EXX44" s="117"/>
      <c r="EXY44" s="117"/>
      <c r="EXZ44" s="117"/>
      <c r="EYA44" s="117"/>
      <c r="EYB44" s="117"/>
      <c r="EYC44" s="117"/>
      <c r="EYD44" s="117"/>
      <c r="EYE44" s="117"/>
      <c r="EYF44" s="117"/>
      <c r="EYG44" s="117"/>
      <c r="EYH44" s="117"/>
      <c r="EYI44" s="117"/>
      <c r="EYJ44" s="117"/>
      <c r="EYK44" s="117"/>
      <c r="EYL44" s="117"/>
      <c r="EYM44" s="117"/>
      <c r="EYN44" s="117"/>
      <c r="EYO44" s="117"/>
      <c r="EYP44" s="117"/>
      <c r="EYQ44" s="117"/>
      <c r="EYR44" s="117"/>
      <c r="EYS44" s="117"/>
      <c r="EYT44" s="117"/>
      <c r="EYU44" s="117"/>
      <c r="EYV44" s="117"/>
      <c r="EYW44" s="117"/>
      <c r="EYX44" s="117"/>
      <c r="EYY44" s="117"/>
      <c r="EYZ44" s="117"/>
      <c r="EZA44" s="117"/>
      <c r="EZB44" s="117"/>
      <c r="EZC44" s="117"/>
      <c r="EZD44" s="117"/>
      <c r="EZE44" s="117"/>
      <c r="EZF44" s="117"/>
      <c r="EZG44" s="117"/>
      <c r="EZH44" s="117"/>
      <c r="EZI44" s="117"/>
      <c r="EZJ44" s="117"/>
      <c r="EZK44" s="117"/>
      <c r="EZL44" s="117"/>
      <c r="EZM44" s="117"/>
      <c r="EZN44" s="117"/>
      <c r="EZO44" s="117"/>
      <c r="EZP44" s="117"/>
      <c r="EZQ44" s="117"/>
      <c r="EZR44" s="117"/>
      <c r="EZS44" s="117"/>
      <c r="EZT44" s="117"/>
      <c r="EZU44" s="117"/>
      <c r="EZV44" s="117"/>
      <c r="EZW44" s="117"/>
      <c r="EZX44" s="117"/>
      <c r="EZY44" s="117"/>
      <c r="EZZ44" s="117"/>
      <c r="FAA44" s="117"/>
      <c r="FAB44" s="117"/>
      <c r="FAC44" s="117"/>
      <c r="FAD44" s="117"/>
      <c r="FAE44" s="117"/>
      <c r="FAF44" s="117"/>
      <c r="FAG44" s="117"/>
      <c r="FAH44" s="117"/>
      <c r="FAI44" s="117"/>
      <c r="FAJ44" s="117"/>
      <c r="FAK44" s="117"/>
      <c r="FAL44" s="117"/>
      <c r="FAM44" s="117"/>
      <c r="FAN44" s="117"/>
      <c r="FAO44" s="117"/>
      <c r="FAP44" s="117"/>
      <c r="FAQ44" s="117"/>
      <c r="FAR44" s="117"/>
      <c r="FAS44" s="117"/>
      <c r="FAT44" s="117"/>
      <c r="FAU44" s="117"/>
      <c r="FAV44" s="117"/>
      <c r="FAW44" s="117"/>
      <c r="FAX44" s="117"/>
      <c r="FAY44" s="117"/>
      <c r="FAZ44" s="117"/>
      <c r="FBA44" s="117"/>
      <c r="FBB44" s="117"/>
      <c r="FBC44" s="117"/>
      <c r="FBD44" s="117"/>
      <c r="FBE44" s="117"/>
      <c r="FBF44" s="117"/>
      <c r="FBG44" s="117"/>
      <c r="FBH44" s="117"/>
      <c r="FBI44" s="117"/>
      <c r="FBJ44" s="117"/>
      <c r="FBK44" s="117"/>
      <c r="FBL44" s="117"/>
      <c r="FBM44" s="117"/>
      <c r="FBN44" s="117"/>
      <c r="FBO44" s="117"/>
      <c r="FBP44" s="117"/>
      <c r="FBQ44" s="117"/>
      <c r="FBR44" s="117"/>
      <c r="FBS44" s="117"/>
      <c r="FBT44" s="117"/>
      <c r="FBU44" s="117"/>
      <c r="FBV44" s="117"/>
      <c r="FBW44" s="117"/>
      <c r="FBX44" s="117"/>
      <c r="FBY44" s="117"/>
      <c r="FBZ44" s="117"/>
      <c r="FCA44" s="117"/>
      <c r="FCB44" s="117"/>
      <c r="FCC44" s="117"/>
      <c r="FCD44" s="117"/>
      <c r="FCE44" s="117"/>
      <c r="FCF44" s="117"/>
      <c r="FCG44" s="117"/>
      <c r="FCH44" s="117"/>
      <c r="FCI44" s="117"/>
      <c r="FCJ44" s="117"/>
      <c r="FCK44" s="117"/>
      <c r="FCL44" s="117"/>
      <c r="FCM44" s="117"/>
      <c r="FCN44" s="117"/>
      <c r="FCO44" s="117"/>
      <c r="FCP44" s="117"/>
      <c r="FCQ44" s="117"/>
      <c r="FCR44" s="117"/>
      <c r="FCS44" s="117"/>
      <c r="FCT44" s="117"/>
      <c r="FCU44" s="117"/>
      <c r="FCV44" s="117"/>
      <c r="FCW44" s="117"/>
      <c r="FCX44" s="117"/>
      <c r="FCY44" s="117"/>
      <c r="FCZ44" s="117"/>
      <c r="FDA44" s="117"/>
      <c r="FDB44" s="117"/>
      <c r="FDC44" s="117"/>
      <c r="FDD44" s="117"/>
      <c r="FDE44" s="117"/>
      <c r="FDF44" s="117"/>
      <c r="FDG44" s="117"/>
      <c r="FDH44" s="117"/>
      <c r="FDI44" s="117"/>
      <c r="FDJ44" s="117"/>
      <c r="FDK44" s="117"/>
      <c r="FDL44" s="117"/>
      <c r="FDM44" s="117"/>
      <c r="FDN44" s="117"/>
      <c r="FDO44" s="117"/>
      <c r="FDP44" s="117"/>
      <c r="FDQ44" s="117"/>
      <c r="FDR44" s="117"/>
      <c r="FDS44" s="117"/>
      <c r="FDT44" s="117"/>
      <c r="FDU44" s="117"/>
      <c r="FDV44" s="117"/>
      <c r="FDW44" s="117"/>
      <c r="FDX44" s="117"/>
      <c r="FDY44" s="117"/>
      <c r="FDZ44" s="117"/>
      <c r="FEA44" s="117"/>
      <c r="FEB44" s="117"/>
      <c r="FEC44" s="117"/>
      <c r="FED44" s="117"/>
      <c r="FEE44" s="117"/>
      <c r="FEF44" s="117"/>
      <c r="FEG44" s="117"/>
      <c r="FEH44" s="117"/>
      <c r="FEI44" s="117"/>
      <c r="FEJ44" s="117"/>
      <c r="FEK44" s="117"/>
      <c r="FEL44" s="117"/>
      <c r="FEM44" s="117"/>
      <c r="FEN44" s="117"/>
      <c r="FEO44" s="117"/>
      <c r="FEP44" s="117"/>
      <c r="FEQ44" s="117"/>
      <c r="FER44" s="117"/>
      <c r="FES44" s="117"/>
      <c r="FET44" s="117"/>
      <c r="FEU44" s="117"/>
      <c r="FEV44" s="117"/>
      <c r="FEW44" s="117"/>
      <c r="FEX44" s="117"/>
      <c r="FEY44" s="117"/>
      <c r="FEZ44" s="117"/>
      <c r="FFA44" s="117"/>
      <c r="FFB44" s="117"/>
      <c r="FFC44" s="117"/>
      <c r="FFD44" s="117"/>
      <c r="FFE44" s="117"/>
      <c r="FFF44" s="117"/>
      <c r="FFG44" s="117"/>
      <c r="FFH44" s="117"/>
      <c r="FFI44" s="117"/>
      <c r="FFJ44" s="117"/>
      <c r="FFK44" s="117"/>
      <c r="FFL44" s="117"/>
      <c r="FFM44" s="117"/>
      <c r="FFN44" s="117"/>
      <c r="FFO44" s="117"/>
      <c r="FFP44" s="117"/>
      <c r="FFQ44" s="117"/>
      <c r="FFR44" s="117"/>
      <c r="FFS44" s="117"/>
      <c r="FFT44" s="117"/>
      <c r="FFU44" s="117"/>
      <c r="FFV44" s="117"/>
      <c r="FFW44" s="117"/>
      <c r="FFX44" s="117"/>
      <c r="FFY44" s="117"/>
      <c r="FFZ44" s="117"/>
      <c r="FGA44" s="117"/>
      <c r="FGB44" s="117"/>
      <c r="FGC44" s="117"/>
      <c r="FGD44" s="117"/>
      <c r="FGE44" s="117"/>
      <c r="FGF44" s="117"/>
      <c r="FGG44" s="117"/>
      <c r="FGH44" s="117"/>
      <c r="FGI44" s="117"/>
      <c r="FGJ44" s="117"/>
      <c r="FGK44" s="117"/>
      <c r="FGL44" s="117"/>
      <c r="FGM44" s="117"/>
      <c r="FGN44" s="117"/>
      <c r="FGO44" s="117"/>
      <c r="FGP44" s="117"/>
      <c r="FGQ44" s="117"/>
      <c r="FGR44" s="117"/>
      <c r="FGS44" s="117"/>
      <c r="FGT44" s="117"/>
      <c r="FGU44" s="117"/>
      <c r="FGV44" s="117"/>
      <c r="FGW44" s="117"/>
      <c r="FGX44" s="117"/>
      <c r="FGY44" s="117"/>
      <c r="FGZ44" s="117"/>
      <c r="FHA44" s="117"/>
      <c r="FHB44" s="117"/>
      <c r="FHC44" s="117"/>
      <c r="FHD44" s="117"/>
      <c r="FHE44" s="117"/>
      <c r="FHF44" s="117"/>
      <c r="FHG44" s="117"/>
      <c r="FHH44" s="117"/>
      <c r="FHI44" s="117"/>
      <c r="FHJ44" s="117"/>
      <c r="FHK44" s="117"/>
      <c r="FHL44" s="117"/>
      <c r="FHM44" s="117"/>
      <c r="FHN44" s="117"/>
      <c r="FHO44" s="117"/>
      <c r="FHP44" s="117"/>
      <c r="FHQ44" s="117"/>
      <c r="FHR44" s="117"/>
      <c r="FHS44" s="117"/>
      <c r="FHT44" s="117"/>
      <c r="FHU44" s="117"/>
      <c r="FHV44" s="117"/>
      <c r="FHW44" s="117"/>
      <c r="FHX44" s="117"/>
      <c r="FHY44" s="117"/>
      <c r="FHZ44" s="117"/>
      <c r="FIA44" s="117"/>
      <c r="FIB44" s="117"/>
      <c r="FIC44" s="117"/>
      <c r="FID44" s="117"/>
      <c r="FIE44" s="117"/>
      <c r="FIF44" s="117"/>
      <c r="FIG44" s="117"/>
      <c r="FIH44" s="117"/>
      <c r="FII44" s="117"/>
      <c r="FIJ44" s="117"/>
      <c r="FIK44" s="117"/>
      <c r="FIL44" s="117"/>
      <c r="FIM44" s="117"/>
      <c r="FIN44" s="117"/>
      <c r="FIO44" s="117"/>
      <c r="FIP44" s="117"/>
      <c r="FIQ44" s="117"/>
      <c r="FIR44" s="117"/>
      <c r="FIS44" s="117"/>
      <c r="FIT44" s="117"/>
      <c r="FIU44" s="117"/>
      <c r="FIV44" s="117"/>
      <c r="FIW44" s="117"/>
      <c r="FIX44" s="117"/>
      <c r="FIY44" s="117"/>
      <c r="FIZ44" s="117"/>
      <c r="FJA44" s="117"/>
      <c r="FJB44" s="117"/>
      <c r="FJC44" s="117"/>
      <c r="FJD44" s="117"/>
      <c r="FJE44" s="117"/>
      <c r="FJF44" s="117"/>
      <c r="FJG44" s="117"/>
      <c r="FJH44" s="117"/>
      <c r="FJI44" s="117"/>
      <c r="FJJ44" s="117"/>
      <c r="FJK44" s="117"/>
      <c r="FJL44" s="117"/>
      <c r="FJM44" s="117"/>
      <c r="FJN44" s="117"/>
      <c r="FJO44" s="117"/>
      <c r="FJP44" s="117"/>
      <c r="FJQ44" s="117"/>
      <c r="FJR44" s="117"/>
      <c r="FJS44" s="117"/>
      <c r="FJT44" s="117"/>
      <c r="FJU44" s="117"/>
      <c r="FJV44" s="117"/>
      <c r="FJW44" s="117"/>
      <c r="FJX44" s="117"/>
      <c r="FJY44" s="117"/>
      <c r="FJZ44" s="117"/>
      <c r="FKA44" s="117"/>
      <c r="FKB44" s="117"/>
      <c r="FKC44" s="117"/>
      <c r="FKD44" s="117"/>
      <c r="FKE44" s="117"/>
      <c r="FKF44" s="117"/>
      <c r="FKG44" s="117"/>
      <c r="FKH44" s="117"/>
      <c r="FKI44" s="117"/>
      <c r="FKJ44" s="117"/>
      <c r="FKK44" s="117"/>
      <c r="FKL44" s="117"/>
      <c r="FKM44" s="117"/>
      <c r="FKN44" s="117"/>
      <c r="FKO44" s="117"/>
      <c r="FKP44" s="117"/>
      <c r="FKQ44" s="117"/>
      <c r="FKR44" s="117"/>
      <c r="FKS44" s="117"/>
      <c r="FKT44" s="117"/>
      <c r="FKU44" s="117"/>
      <c r="FKV44" s="117"/>
      <c r="FKW44" s="117"/>
      <c r="FKX44" s="117"/>
      <c r="FKY44" s="117"/>
      <c r="FKZ44" s="117"/>
      <c r="FLA44" s="117"/>
      <c r="FLB44" s="117"/>
      <c r="FLC44" s="117"/>
      <c r="FLD44" s="117"/>
      <c r="FLE44" s="117"/>
      <c r="FLF44" s="117"/>
      <c r="FLG44" s="117"/>
      <c r="FLH44" s="117"/>
      <c r="FLI44" s="117"/>
      <c r="FLJ44" s="117"/>
      <c r="FLK44" s="117"/>
      <c r="FLL44" s="117"/>
      <c r="FLM44" s="117"/>
      <c r="FLN44" s="117"/>
      <c r="FLO44" s="117"/>
      <c r="FLP44" s="117"/>
      <c r="FLQ44" s="117"/>
      <c r="FLR44" s="117"/>
      <c r="FLS44" s="117"/>
      <c r="FLT44" s="117"/>
      <c r="FLU44" s="117"/>
      <c r="FLV44" s="117"/>
      <c r="FLW44" s="117"/>
      <c r="FLX44" s="117"/>
      <c r="FLY44" s="117"/>
      <c r="FLZ44" s="117"/>
      <c r="FMA44" s="117"/>
      <c r="FMB44" s="117"/>
      <c r="FMC44" s="117"/>
      <c r="FMD44" s="117"/>
      <c r="FME44" s="117"/>
      <c r="FMF44" s="117"/>
      <c r="FMG44" s="117"/>
      <c r="FMH44" s="117"/>
      <c r="FMI44" s="117"/>
      <c r="FMJ44" s="117"/>
      <c r="FMK44" s="117"/>
      <c r="FML44" s="117"/>
      <c r="FMM44" s="117"/>
      <c r="FMN44" s="117"/>
      <c r="FMO44" s="117"/>
      <c r="FMP44" s="117"/>
      <c r="FMQ44" s="117"/>
      <c r="FMR44" s="117"/>
      <c r="FMS44" s="117"/>
      <c r="FMT44" s="117"/>
      <c r="FMU44" s="117"/>
      <c r="FMV44" s="117"/>
      <c r="FMW44" s="117"/>
      <c r="FMX44" s="117"/>
      <c r="FMY44" s="117"/>
      <c r="FMZ44" s="117"/>
      <c r="FNA44" s="117"/>
      <c r="FNB44" s="117"/>
      <c r="FNC44" s="117"/>
      <c r="FND44" s="117"/>
      <c r="FNE44" s="117"/>
      <c r="FNF44" s="117"/>
      <c r="FNG44" s="117"/>
      <c r="FNH44" s="117"/>
      <c r="FNI44" s="117"/>
      <c r="FNJ44" s="117"/>
      <c r="FNK44" s="117"/>
      <c r="FNL44" s="117"/>
      <c r="FNM44" s="117"/>
      <c r="FNN44" s="117"/>
      <c r="FNO44" s="117"/>
      <c r="FNP44" s="117"/>
      <c r="FNQ44" s="117"/>
      <c r="FNR44" s="117"/>
      <c r="FNS44" s="117"/>
      <c r="FNT44" s="117"/>
      <c r="FNU44" s="117"/>
      <c r="FNV44" s="117"/>
      <c r="FNW44" s="117"/>
      <c r="FNX44" s="117"/>
      <c r="FNY44" s="117"/>
      <c r="FNZ44" s="117"/>
      <c r="FOA44" s="117"/>
      <c r="FOB44" s="117"/>
      <c r="FOC44" s="117"/>
      <c r="FOD44" s="117"/>
      <c r="FOE44" s="117"/>
      <c r="FOF44" s="117"/>
      <c r="FOG44" s="117"/>
      <c r="FOH44" s="117"/>
      <c r="FOI44" s="117"/>
      <c r="FOJ44" s="117"/>
      <c r="FOK44" s="117"/>
      <c r="FOL44" s="117"/>
      <c r="FOM44" s="117"/>
      <c r="FON44" s="117"/>
      <c r="FOO44" s="117"/>
      <c r="FOP44" s="117"/>
      <c r="FOQ44" s="117"/>
      <c r="FOR44" s="117"/>
      <c r="FOS44" s="117"/>
      <c r="FOT44" s="117"/>
      <c r="FOU44" s="117"/>
      <c r="FOV44" s="117"/>
      <c r="FOW44" s="117"/>
      <c r="FOX44" s="117"/>
      <c r="FOY44" s="117"/>
      <c r="FOZ44" s="117"/>
      <c r="FPA44" s="117"/>
      <c r="FPB44" s="117"/>
      <c r="FPC44" s="117"/>
      <c r="FPD44" s="117"/>
      <c r="FPE44" s="117"/>
      <c r="FPF44" s="117"/>
      <c r="FPG44" s="117"/>
      <c r="FPH44" s="117"/>
      <c r="FPI44" s="117"/>
      <c r="FPJ44" s="117"/>
      <c r="FPK44" s="117"/>
      <c r="FPL44" s="117"/>
      <c r="FPM44" s="117"/>
      <c r="FPN44" s="117"/>
      <c r="FPO44" s="117"/>
      <c r="FPP44" s="117"/>
      <c r="FPQ44" s="117"/>
      <c r="FPR44" s="117"/>
      <c r="FPS44" s="117"/>
      <c r="FPT44" s="117"/>
      <c r="FPU44" s="117"/>
      <c r="FPV44" s="117"/>
      <c r="FPW44" s="117"/>
      <c r="FPX44" s="117"/>
      <c r="FPY44" s="117"/>
      <c r="FPZ44" s="117"/>
      <c r="FQA44" s="117"/>
      <c r="FQB44" s="117"/>
      <c r="FQC44" s="117"/>
      <c r="FQD44" s="117"/>
      <c r="FQE44" s="117"/>
      <c r="FQF44" s="117"/>
      <c r="FQG44" s="117"/>
      <c r="FQH44" s="117"/>
      <c r="FQI44" s="117"/>
      <c r="FQJ44" s="117"/>
      <c r="FQK44" s="117"/>
      <c r="FQL44" s="117"/>
      <c r="FQM44" s="117"/>
      <c r="FQN44" s="117"/>
      <c r="FQO44" s="117"/>
      <c r="FQP44" s="117"/>
      <c r="FQQ44" s="117"/>
      <c r="FQR44" s="117"/>
      <c r="FQS44" s="117"/>
      <c r="FQT44" s="117"/>
      <c r="FQU44" s="117"/>
      <c r="FQV44" s="117"/>
      <c r="FQW44" s="117"/>
      <c r="FQX44" s="117"/>
      <c r="FQY44" s="117"/>
      <c r="FQZ44" s="117"/>
      <c r="FRA44" s="117"/>
      <c r="FRB44" s="117"/>
      <c r="FRC44" s="117"/>
      <c r="FRD44" s="117"/>
      <c r="FRE44" s="117"/>
      <c r="FRF44" s="117"/>
      <c r="FRG44" s="117"/>
      <c r="FRH44" s="117"/>
      <c r="FRI44" s="117"/>
      <c r="FRJ44" s="117"/>
      <c r="FRK44" s="117"/>
      <c r="FRL44" s="117"/>
      <c r="FRM44" s="117"/>
      <c r="FRN44" s="117"/>
      <c r="FRO44" s="117"/>
      <c r="FRP44" s="117"/>
      <c r="FRQ44" s="117"/>
      <c r="FRR44" s="117"/>
      <c r="FRS44" s="117"/>
      <c r="FRT44" s="117"/>
      <c r="FRU44" s="117"/>
      <c r="FRV44" s="117"/>
      <c r="FRW44" s="117"/>
      <c r="FRX44" s="117"/>
      <c r="FRY44" s="117"/>
      <c r="FRZ44" s="117"/>
      <c r="FSA44" s="117"/>
      <c r="FSB44" s="117"/>
      <c r="FSC44" s="117"/>
      <c r="FSD44" s="117"/>
      <c r="FSE44" s="117"/>
      <c r="FSF44" s="117"/>
      <c r="FSG44" s="117"/>
      <c r="FSH44" s="117"/>
      <c r="FSI44" s="117"/>
      <c r="FSJ44" s="117"/>
      <c r="FSK44" s="117"/>
      <c r="FSL44" s="117"/>
      <c r="FSM44" s="117"/>
      <c r="FSN44" s="117"/>
      <c r="FSO44" s="117"/>
      <c r="FSP44" s="117"/>
      <c r="FSQ44" s="117"/>
      <c r="FSR44" s="117"/>
      <c r="FSS44" s="117"/>
      <c r="FST44" s="117"/>
      <c r="FSU44" s="117"/>
      <c r="FSV44" s="117"/>
      <c r="FSW44" s="117"/>
      <c r="FSX44" s="117"/>
      <c r="FSY44" s="117"/>
      <c r="FSZ44" s="117"/>
      <c r="FTA44" s="117"/>
      <c r="FTB44" s="117"/>
      <c r="FTC44" s="117"/>
      <c r="FTD44" s="117"/>
      <c r="FTE44" s="117"/>
      <c r="FTF44" s="117"/>
      <c r="FTG44" s="117"/>
      <c r="FTH44" s="117"/>
      <c r="FTI44" s="117"/>
      <c r="FTJ44" s="117"/>
      <c r="FTK44" s="117"/>
      <c r="FTL44" s="117"/>
      <c r="FTM44" s="117"/>
      <c r="FTN44" s="117"/>
      <c r="FTO44" s="117"/>
      <c r="FTP44" s="117"/>
      <c r="FTQ44" s="117"/>
      <c r="FTR44" s="117"/>
      <c r="FTS44" s="117"/>
      <c r="FTT44" s="117"/>
      <c r="FTU44" s="117"/>
      <c r="FTV44" s="117"/>
      <c r="FTW44" s="117"/>
      <c r="FTX44" s="117"/>
      <c r="FTY44" s="117"/>
      <c r="FTZ44" s="117"/>
      <c r="FUA44" s="117"/>
      <c r="FUB44" s="117"/>
      <c r="FUC44" s="117"/>
      <c r="FUD44" s="117"/>
      <c r="FUE44" s="117"/>
      <c r="FUF44" s="117"/>
      <c r="FUG44" s="117"/>
      <c r="FUH44" s="117"/>
      <c r="FUI44" s="117"/>
      <c r="FUJ44" s="117"/>
      <c r="FUK44" s="117"/>
      <c r="FUL44" s="117"/>
      <c r="FUM44" s="117"/>
      <c r="FUN44" s="117"/>
      <c r="FUO44" s="117"/>
      <c r="FUP44" s="117"/>
      <c r="FUQ44" s="117"/>
      <c r="FUR44" s="117"/>
      <c r="FUS44" s="117"/>
      <c r="FUT44" s="117"/>
      <c r="FUU44" s="117"/>
      <c r="FUV44" s="117"/>
      <c r="FUW44" s="117"/>
      <c r="FUX44" s="117"/>
      <c r="FUY44" s="117"/>
      <c r="FUZ44" s="117"/>
      <c r="FVA44" s="117"/>
      <c r="FVB44" s="117"/>
      <c r="FVC44" s="117"/>
      <c r="FVD44" s="117"/>
      <c r="FVE44" s="117"/>
      <c r="FVF44" s="117"/>
      <c r="FVG44" s="117"/>
      <c r="FVH44" s="117"/>
      <c r="FVI44" s="117"/>
      <c r="FVJ44" s="117"/>
      <c r="FVK44" s="117"/>
      <c r="FVL44" s="117"/>
      <c r="FVM44" s="117"/>
      <c r="FVN44" s="117"/>
      <c r="FVO44" s="117"/>
      <c r="FVP44" s="117"/>
      <c r="FVQ44" s="117"/>
      <c r="FVR44" s="117"/>
      <c r="FVS44" s="117"/>
      <c r="FVT44" s="117"/>
      <c r="FVU44" s="117"/>
      <c r="FVV44" s="117"/>
      <c r="FVW44" s="117"/>
      <c r="FVX44" s="117"/>
      <c r="FVY44" s="117"/>
      <c r="FVZ44" s="117"/>
      <c r="FWA44" s="117"/>
      <c r="FWB44" s="117"/>
      <c r="FWC44" s="117"/>
      <c r="FWD44" s="117"/>
      <c r="FWE44" s="117"/>
      <c r="FWF44" s="117"/>
      <c r="FWG44" s="117"/>
      <c r="FWH44" s="117"/>
      <c r="FWI44" s="117"/>
      <c r="FWJ44" s="117"/>
      <c r="FWK44" s="117"/>
      <c r="FWL44" s="117"/>
      <c r="FWM44" s="117"/>
      <c r="FWN44" s="117"/>
      <c r="FWO44" s="117"/>
      <c r="FWP44" s="117"/>
      <c r="FWQ44" s="117"/>
      <c r="FWR44" s="117"/>
      <c r="FWS44" s="117"/>
      <c r="FWT44" s="117"/>
      <c r="FWU44" s="117"/>
      <c r="FWV44" s="117"/>
      <c r="FWW44" s="117"/>
      <c r="FWX44" s="117"/>
      <c r="FWY44" s="117"/>
      <c r="FWZ44" s="117"/>
      <c r="FXA44" s="117"/>
      <c r="FXB44" s="117"/>
      <c r="FXC44" s="117"/>
      <c r="FXD44" s="117"/>
      <c r="FXE44" s="117"/>
      <c r="FXF44" s="117"/>
      <c r="FXG44" s="117"/>
      <c r="FXH44" s="117"/>
      <c r="FXI44" s="117"/>
      <c r="FXJ44" s="117"/>
      <c r="FXK44" s="117"/>
      <c r="FXL44" s="117"/>
      <c r="FXM44" s="117"/>
      <c r="FXN44" s="117"/>
      <c r="FXO44" s="117"/>
      <c r="FXP44" s="117"/>
      <c r="FXQ44" s="117"/>
      <c r="FXR44" s="117"/>
      <c r="FXS44" s="117"/>
      <c r="FXT44" s="117"/>
      <c r="FXU44" s="117"/>
      <c r="FXV44" s="117"/>
      <c r="FXW44" s="117"/>
      <c r="FXX44" s="117"/>
      <c r="FXY44" s="117"/>
      <c r="FXZ44" s="117"/>
      <c r="FYA44" s="117"/>
      <c r="FYB44" s="117"/>
      <c r="FYC44" s="117"/>
      <c r="FYD44" s="117"/>
      <c r="FYE44" s="117"/>
      <c r="FYF44" s="117"/>
      <c r="FYG44" s="117"/>
      <c r="FYH44" s="117"/>
      <c r="FYI44" s="117"/>
      <c r="FYJ44" s="117"/>
      <c r="FYK44" s="117"/>
      <c r="FYL44" s="117"/>
      <c r="FYM44" s="117"/>
      <c r="FYN44" s="117"/>
      <c r="FYO44" s="117"/>
      <c r="FYP44" s="117"/>
      <c r="FYQ44" s="117"/>
      <c r="FYR44" s="117"/>
      <c r="FYS44" s="117"/>
      <c r="FYT44" s="117"/>
      <c r="FYU44" s="117"/>
      <c r="FYV44" s="117"/>
      <c r="FYW44" s="117"/>
      <c r="FYX44" s="117"/>
      <c r="FYY44" s="117"/>
      <c r="FYZ44" s="117"/>
      <c r="FZA44" s="117"/>
      <c r="FZB44" s="117"/>
      <c r="FZC44" s="117"/>
      <c r="FZD44" s="117"/>
      <c r="FZE44" s="117"/>
      <c r="FZF44" s="117"/>
      <c r="FZG44" s="117"/>
      <c r="FZH44" s="117"/>
      <c r="FZI44" s="117"/>
      <c r="FZJ44" s="117"/>
      <c r="FZK44" s="117"/>
      <c r="FZL44" s="117"/>
      <c r="FZM44" s="117"/>
      <c r="FZN44" s="117"/>
      <c r="FZO44" s="117"/>
      <c r="FZP44" s="117"/>
      <c r="FZQ44" s="117"/>
      <c r="FZR44" s="117"/>
      <c r="FZS44" s="117"/>
      <c r="FZT44" s="117"/>
      <c r="FZU44" s="117"/>
      <c r="FZV44" s="117"/>
      <c r="FZW44" s="117"/>
      <c r="FZX44" s="117"/>
      <c r="FZY44" s="117"/>
      <c r="FZZ44" s="117"/>
      <c r="GAA44" s="117"/>
      <c r="GAB44" s="117"/>
      <c r="GAC44" s="117"/>
      <c r="GAD44" s="117"/>
      <c r="GAE44" s="117"/>
      <c r="GAF44" s="117"/>
      <c r="GAG44" s="117"/>
      <c r="GAH44" s="117"/>
      <c r="GAI44" s="117"/>
      <c r="GAJ44" s="117"/>
      <c r="GAK44" s="117"/>
      <c r="GAL44" s="117"/>
      <c r="GAM44" s="117"/>
      <c r="GAN44" s="117"/>
      <c r="GAO44" s="117"/>
      <c r="GAP44" s="117"/>
      <c r="GAQ44" s="117"/>
      <c r="GAR44" s="117"/>
      <c r="GAS44" s="117"/>
      <c r="GAT44" s="117"/>
      <c r="GAU44" s="117"/>
      <c r="GAV44" s="117"/>
      <c r="GAW44" s="117"/>
      <c r="GAX44" s="117"/>
      <c r="GAY44" s="117"/>
      <c r="GAZ44" s="117"/>
      <c r="GBA44" s="117"/>
      <c r="GBB44" s="117"/>
      <c r="GBC44" s="117"/>
      <c r="GBD44" s="117"/>
      <c r="GBE44" s="117"/>
      <c r="GBF44" s="117"/>
      <c r="GBG44" s="117"/>
      <c r="GBH44" s="117"/>
      <c r="GBI44" s="117"/>
      <c r="GBJ44" s="117"/>
      <c r="GBK44" s="117"/>
      <c r="GBL44" s="117"/>
      <c r="GBM44" s="117"/>
      <c r="GBN44" s="117"/>
      <c r="GBO44" s="117"/>
      <c r="GBP44" s="117"/>
      <c r="GBQ44" s="117"/>
      <c r="GBR44" s="117"/>
      <c r="GBS44" s="117"/>
      <c r="GBT44" s="117"/>
      <c r="GBU44" s="117"/>
      <c r="GBV44" s="117"/>
      <c r="GBW44" s="117"/>
      <c r="GBX44" s="117"/>
      <c r="GBY44" s="117"/>
      <c r="GBZ44" s="117"/>
      <c r="GCA44" s="117"/>
      <c r="GCB44" s="117"/>
      <c r="GCC44" s="117"/>
      <c r="GCD44" s="117"/>
      <c r="GCE44" s="117"/>
      <c r="GCF44" s="117"/>
      <c r="GCG44" s="117"/>
      <c r="GCH44" s="117"/>
      <c r="GCI44" s="117"/>
      <c r="GCJ44" s="117"/>
      <c r="GCK44" s="117"/>
      <c r="GCL44" s="117"/>
      <c r="GCM44" s="117"/>
      <c r="GCN44" s="117"/>
      <c r="GCO44" s="117"/>
      <c r="GCP44" s="117"/>
      <c r="GCQ44" s="117"/>
      <c r="GCR44" s="117"/>
      <c r="GCS44" s="117"/>
      <c r="GCT44" s="117"/>
      <c r="GCU44" s="117"/>
      <c r="GCV44" s="117"/>
      <c r="GCW44" s="117"/>
      <c r="GCX44" s="117"/>
      <c r="GCY44" s="117"/>
      <c r="GCZ44" s="117"/>
      <c r="GDA44" s="117"/>
      <c r="GDB44" s="117"/>
      <c r="GDC44" s="117"/>
      <c r="GDD44" s="117"/>
      <c r="GDE44" s="117"/>
      <c r="GDF44" s="117"/>
      <c r="GDG44" s="117"/>
      <c r="GDH44" s="117"/>
      <c r="GDI44" s="117"/>
      <c r="GDJ44" s="117"/>
      <c r="GDK44" s="117"/>
      <c r="GDL44" s="117"/>
      <c r="GDM44" s="117"/>
      <c r="GDN44" s="117"/>
      <c r="GDO44" s="117"/>
      <c r="GDP44" s="117"/>
      <c r="GDQ44" s="117"/>
      <c r="GDR44" s="117"/>
      <c r="GDS44" s="117"/>
      <c r="GDT44" s="117"/>
      <c r="GDU44" s="117"/>
      <c r="GDV44" s="117"/>
      <c r="GDW44" s="117"/>
      <c r="GDX44" s="117"/>
      <c r="GDY44" s="117"/>
      <c r="GDZ44" s="117"/>
      <c r="GEA44" s="117"/>
      <c r="GEB44" s="117"/>
      <c r="GEC44" s="117"/>
      <c r="GED44" s="117"/>
      <c r="GEE44" s="117"/>
      <c r="GEF44" s="117"/>
      <c r="GEG44" s="117"/>
      <c r="GEH44" s="117"/>
      <c r="GEI44" s="117"/>
      <c r="GEJ44" s="117"/>
      <c r="GEK44" s="117"/>
      <c r="GEL44" s="117"/>
      <c r="GEM44" s="117"/>
      <c r="GEN44" s="117"/>
      <c r="GEO44" s="117"/>
      <c r="GEP44" s="117"/>
      <c r="GEQ44" s="117"/>
      <c r="GER44" s="117"/>
      <c r="GES44" s="117"/>
      <c r="GET44" s="117"/>
      <c r="GEU44" s="117"/>
      <c r="GEV44" s="117"/>
      <c r="GEW44" s="117"/>
      <c r="GEX44" s="117"/>
      <c r="GEY44" s="117"/>
      <c r="GEZ44" s="117"/>
      <c r="GFA44" s="117"/>
      <c r="GFB44" s="117"/>
      <c r="GFC44" s="117"/>
      <c r="GFD44" s="117"/>
      <c r="GFE44" s="117"/>
      <c r="GFF44" s="117"/>
      <c r="GFG44" s="117"/>
      <c r="GFH44" s="117"/>
      <c r="GFI44" s="117"/>
      <c r="GFJ44" s="117"/>
      <c r="GFK44" s="117"/>
      <c r="GFL44" s="117"/>
      <c r="GFM44" s="117"/>
      <c r="GFN44" s="117"/>
      <c r="GFO44" s="117"/>
      <c r="GFP44" s="117"/>
      <c r="GFQ44" s="117"/>
      <c r="GFR44" s="117"/>
      <c r="GFS44" s="117"/>
      <c r="GFT44" s="117"/>
      <c r="GFU44" s="117"/>
      <c r="GFV44" s="117"/>
      <c r="GFW44" s="117"/>
      <c r="GFX44" s="117"/>
      <c r="GFY44" s="117"/>
      <c r="GFZ44" s="117"/>
      <c r="GGA44" s="117"/>
      <c r="GGB44" s="117"/>
      <c r="GGC44" s="117"/>
      <c r="GGD44" s="117"/>
      <c r="GGE44" s="117"/>
      <c r="GGF44" s="117"/>
      <c r="GGG44" s="117"/>
      <c r="GGH44" s="117"/>
      <c r="GGI44" s="117"/>
      <c r="GGJ44" s="117"/>
      <c r="GGK44" s="117"/>
      <c r="GGL44" s="117"/>
      <c r="GGM44" s="117"/>
      <c r="GGN44" s="117"/>
      <c r="GGO44" s="117"/>
      <c r="GGP44" s="117"/>
      <c r="GGQ44" s="117"/>
      <c r="GGR44" s="117"/>
      <c r="GGS44" s="117"/>
      <c r="GGT44" s="117"/>
      <c r="GGU44" s="117"/>
      <c r="GGV44" s="117"/>
      <c r="GGW44" s="117"/>
      <c r="GGX44" s="117"/>
      <c r="GGY44" s="117"/>
      <c r="GGZ44" s="117"/>
      <c r="GHA44" s="117"/>
      <c r="GHB44" s="117"/>
      <c r="GHC44" s="117"/>
      <c r="GHD44" s="117"/>
      <c r="GHE44" s="117"/>
      <c r="GHF44" s="117"/>
      <c r="GHG44" s="117"/>
      <c r="GHH44" s="117"/>
      <c r="GHI44" s="117"/>
      <c r="GHJ44" s="117"/>
      <c r="GHK44" s="117"/>
      <c r="GHL44" s="117"/>
      <c r="GHM44" s="117"/>
      <c r="GHN44" s="117"/>
      <c r="GHO44" s="117"/>
      <c r="GHP44" s="117"/>
      <c r="GHQ44" s="117"/>
      <c r="GHR44" s="117"/>
      <c r="GHS44" s="117"/>
      <c r="GHT44" s="117"/>
      <c r="GHU44" s="117"/>
      <c r="GHV44" s="117"/>
      <c r="GHW44" s="117"/>
      <c r="GHX44" s="117"/>
      <c r="GHY44" s="117"/>
      <c r="GHZ44" s="117"/>
      <c r="GIA44" s="117"/>
      <c r="GIB44" s="117"/>
      <c r="GIC44" s="117"/>
      <c r="GID44" s="117"/>
      <c r="GIE44" s="117"/>
      <c r="GIF44" s="117"/>
      <c r="GIG44" s="117"/>
      <c r="GIH44" s="117"/>
      <c r="GII44" s="117"/>
      <c r="GIJ44" s="117"/>
      <c r="GIK44" s="117"/>
      <c r="GIL44" s="117"/>
      <c r="GIM44" s="117"/>
      <c r="GIN44" s="117"/>
      <c r="GIO44" s="117"/>
      <c r="GIP44" s="117"/>
      <c r="GIQ44" s="117"/>
      <c r="GIR44" s="117"/>
      <c r="GIS44" s="117"/>
      <c r="GIT44" s="117"/>
      <c r="GIU44" s="117"/>
      <c r="GIV44" s="117"/>
      <c r="GIW44" s="117"/>
      <c r="GIX44" s="117"/>
      <c r="GIY44" s="117"/>
      <c r="GIZ44" s="117"/>
      <c r="GJA44" s="117"/>
      <c r="GJB44" s="117"/>
      <c r="GJC44" s="117"/>
      <c r="GJD44" s="117"/>
      <c r="GJE44" s="117"/>
      <c r="GJF44" s="117"/>
      <c r="GJG44" s="117"/>
      <c r="GJH44" s="117"/>
      <c r="GJI44" s="117"/>
      <c r="GJJ44" s="117"/>
      <c r="GJK44" s="117"/>
      <c r="GJL44" s="117"/>
      <c r="GJM44" s="117"/>
      <c r="GJN44" s="117"/>
      <c r="GJO44" s="117"/>
      <c r="GJP44" s="117"/>
      <c r="GJQ44" s="117"/>
      <c r="GJR44" s="117"/>
      <c r="GJS44" s="117"/>
      <c r="GJT44" s="117"/>
      <c r="GJU44" s="117"/>
      <c r="GJV44" s="117"/>
      <c r="GJW44" s="117"/>
      <c r="GJX44" s="117"/>
      <c r="GJY44" s="117"/>
      <c r="GJZ44" s="117"/>
      <c r="GKA44" s="117"/>
      <c r="GKB44" s="117"/>
      <c r="GKC44" s="117"/>
      <c r="GKD44" s="117"/>
      <c r="GKE44" s="117"/>
      <c r="GKF44" s="117"/>
      <c r="GKG44" s="117"/>
      <c r="GKH44" s="117"/>
      <c r="GKI44" s="117"/>
      <c r="GKJ44" s="117"/>
      <c r="GKK44" s="117"/>
      <c r="GKL44" s="117"/>
      <c r="GKM44" s="117"/>
      <c r="GKN44" s="117"/>
      <c r="GKO44" s="117"/>
      <c r="GKP44" s="117"/>
      <c r="GKQ44" s="117"/>
      <c r="GKR44" s="117"/>
      <c r="GKS44" s="117"/>
      <c r="GKT44" s="117"/>
      <c r="GKU44" s="117"/>
      <c r="GKV44" s="117"/>
      <c r="GKW44" s="117"/>
      <c r="GKX44" s="117"/>
      <c r="GKY44" s="117"/>
      <c r="GKZ44" s="117"/>
      <c r="GLA44" s="117"/>
      <c r="GLB44" s="117"/>
      <c r="GLC44" s="117"/>
      <c r="GLD44" s="117"/>
      <c r="GLE44" s="117"/>
      <c r="GLF44" s="117"/>
      <c r="GLG44" s="117"/>
      <c r="GLH44" s="117"/>
      <c r="GLI44" s="117"/>
      <c r="GLJ44" s="117"/>
      <c r="GLK44" s="117"/>
      <c r="GLL44" s="117"/>
      <c r="GLM44" s="117"/>
      <c r="GLN44" s="117"/>
      <c r="GLO44" s="117"/>
      <c r="GLP44" s="117"/>
      <c r="GLQ44" s="117"/>
      <c r="GLR44" s="117"/>
      <c r="GLS44" s="117"/>
      <c r="GLT44" s="117"/>
      <c r="GLU44" s="117"/>
      <c r="GLV44" s="117"/>
      <c r="GLW44" s="117"/>
      <c r="GLX44" s="117"/>
      <c r="GLY44" s="117"/>
      <c r="GLZ44" s="117"/>
      <c r="GMA44" s="117"/>
      <c r="GMB44" s="117"/>
      <c r="GMC44" s="117"/>
      <c r="GMD44" s="117"/>
      <c r="GME44" s="117"/>
      <c r="GMF44" s="117"/>
      <c r="GMG44" s="117"/>
      <c r="GMH44" s="117"/>
      <c r="GMI44" s="117"/>
      <c r="GMJ44" s="117"/>
      <c r="GMK44" s="117"/>
      <c r="GML44" s="117"/>
      <c r="GMM44" s="117"/>
      <c r="GMN44" s="117"/>
      <c r="GMO44" s="117"/>
      <c r="GMP44" s="117"/>
      <c r="GMQ44" s="117"/>
      <c r="GMR44" s="117"/>
      <c r="GMS44" s="117"/>
      <c r="GMT44" s="117"/>
      <c r="GMU44" s="117"/>
      <c r="GMV44" s="117"/>
      <c r="GMW44" s="117"/>
      <c r="GMX44" s="117"/>
      <c r="GMY44" s="117"/>
      <c r="GMZ44" s="117"/>
      <c r="GNA44" s="117"/>
      <c r="GNB44" s="117"/>
      <c r="GNC44" s="117"/>
      <c r="GND44" s="117"/>
      <c r="GNE44" s="117"/>
      <c r="GNF44" s="117"/>
      <c r="GNG44" s="117"/>
      <c r="GNH44" s="117"/>
      <c r="GNI44" s="117"/>
      <c r="GNJ44" s="117"/>
      <c r="GNK44" s="117"/>
      <c r="GNL44" s="117"/>
      <c r="GNM44" s="117"/>
      <c r="GNN44" s="117"/>
      <c r="GNO44" s="117"/>
      <c r="GNP44" s="117"/>
      <c r="GNQ44" s="117"/>
      <c r="GNR44" s="117"/>
      <c r="GNS44" s="117"/>
      <c r="GNT44" s="117"/>
      <c r="GNU44" s="117"/>
      <c r="GNV44" s="117"/>
      <c r="GNW44" s="117"/>
      <c r="GNX44" s="117"/>
      <c r="GNY44" s="117"/>
      <c r="GNZ44" s="117"/>
      <c r="GOA44" s="117"/>
      <c r="GOB44" s="117"/>
      <c r="GOC44" s="117"/>
      <c r="GOD44" s="117"/>
      <c r="GOE44" s="117"/>
      <c r="GOF44" s="117"/>
      <c r="GOG44" s="117"/>
      <c r="GOH44" s="117"/>
      <c r="GOI44" s="117"/>
      <c r="GOJ44" s="117"/>
      <c r="GOK44" s="117"/>
      <c r="GOL44" s="117"/>
      <c r="GOM44" s="117"/>
      <c r="GON44" s="117"/>
      <c r="GOO44" s="117"/>
      <c r="GOP44" s="117"/>
      <c r="GOQ44" s="117"/>
      <c r="GOR44" s="117"/>
      <c r="GOS44" s="117"/>
      <c r="GOT44" s="117"/>
      <c r="GOU44" s="117"/>
      <c r="GOV44" s="117"/>
      <c r="GOW44" s="117"/>
      <c r="GOX44" s="117"/>
      <c r="GOY44" s="117"/>
      <c r="GOZ44" s="117"/>
      <c r="GPA44" s="117"/>
      <c r="GPB44" s="117"/>
      <c r="GPC44" s="117"/>
      <c r="GPD44" s="117"/>
      <c r="GPE44" s="117"/>
      <c r="GPF44" s="117"/>
      <c r="GPG44" s="117"/>
      <c r="GPH44" s="117"/>
      <c r="GPI44" s="117"/>
      <c r="GPJ44" s="117"/>
      <c r="GPK44" s="117"/>
      <c r="GPL44" s="117"/>
      <c r="GPM44" s="117"/>
      <c r="GPN44" s="117"/>
      <c r="GPO44" s="117"/>
      <c r="GPP44" s="117"/>
      <c r="GPQ44" s="117"/>
      <c r="GPR44" s="117"/>
      <c r="GPS44" s="117"/>
      <c r="GPT44" s="117"/>
      <c r="GPU44" s="117"/>
      <c r="GPV44" s="117"/>
      <c r="GPW44" s="117"/>
      <c r="GPX44" s="117"/>
      <c r="GPY44" s="117"/>
      <c r="GPZ44" s="117"/>
      <c r="GQA44" s="117"/>
      <c r="GQB44" s="117"/>
      <c r="GQC44" s="117"/>
      <c r="GQD44" s="117"/>
      <c r="GQE44" s="117"/>
      <c r="GQF44" s="117"/>
      <c r="GQG44" s="117"/>
      <c r="GQH44" s="117"/>
      <c r="GQI44" s="117"/>
      <c r="GQJ44" s="117"/>
      <c r="GQK44" s="117"/>
      <c r="GQL44" s="117"/>
      <c r="GQM44" s="117"/>
      <c r="GQN44" s="117"/>
      <c r="GQO44" s="117"/>
      <c r="GQP44" s="117"/>
      <c r="GQQ44" s="117"/>
      <c r="GQR44" s="117"/>
      <c r="GQS44" s="117"/>
      <c r="GQT44" s="117"/>
      <c r="GQU44" s="117"/>
      <c r="GQV44" s="117"/>
      <c r="GQW44" s="117"/>
      <c r="GQX44" s="117"/>
      <c r="GQY44" s="117"/>
      <c r="GQZ44" s="117"/>
      <c r="GRA44" s="117"/>
      <c r="GRB44" s="117"/>
      <c r="GRC44" s="117"/>
      <c r="GRD44" s="117"/>
      <c r="GRE44" s="117"/>
      <c r="GRF44" s="117"/>
      <c r="GRG44" s="117"/>
      <c r="GRH44" s="117"/>
      <c r="GRI44" s="117"/>
      <c r="GRJ44" s="117"/>
      <c r="GRK44" s="117"/>
      <c r="GRL44" s="117"/>
      <c r="GRM44" s="117"/>
      <c r="GRN44" s="117"/>
      <c r="GRO44" s="117"/>
      <c r="GRP44" s="117"/>
      <c r="GRQ44" s="117"/>
      <c r="GRR44" s="117"/>
      <c r="GRS44" s="117"/>
      <c r="GRT44" s="117"/>
      <c r="GRU44" s="117"/>
      <c r="GRV44" s="117"/>
      <c r="GRW44" s="117"/>
      <c r="GRX44" s="117"/>
      <c r="GRY44" s="117"/>
      <c r="GRZ44" s="117"/>
      <c r="GSA44" s="117"/>
      <c r="GSB44" s="117"/>
      <c r="GSC44" s="117"/>
      <c r="GSD44" s="117"/>
      <c r="GSE44" s="117"/>
      <c r="GSF44" s="117"/>
      <c r="GSG44" s="117"/>
      <c r="GSH44" s="117"/>
      <c r="GSI44" s="117"/>
      <c r="GSJ44" s="117"/>
      <c r="GSK44" s="117"/>
      <c r="GSL44" s="117"/>
      <c r="GSM44" s="117"/>
      <c r="GSN44" s="117"/>
      <c r="GSO44" s="117"/>
      <c r="GSP44" s="117"/>
      <c r="GSQ44" s="117"/>
      <c r="GSR44" s="117"/>
      <c r="GSS44" s="117"/>
      <c r="GST44" s="117"/>
      <c r="GSU44" s="117"/>
      <c r="GSV44" s="117"/>
      <c r="GSW44" s="117"/>
      <c r="GSX44" s="117"/>
      <c r="GSY44" s="117"/>
      <c r="GSZ44" s="117"/>
      <c r="GTA44" s="117"/>
      <c r="GTB44" s="117"/>
      <c r="GTC44" s="117"/>
      <c r="GTD44" s="117"/>
      <c r="GTE44" s="117"/>
      <c r="GTF44" s="117"/>
      <c r="GTG44" s="117"/>
      <c r="GTH44" s="117"/>
      <c r="GTI44" s="117"/>
      <c r="GTJ44" s="117"/>
      <c r="GTK44" s="117"/>
      <c r="GTL44" s="117"/>
      <c r="GTM44" s="117"/>
      <c r="GTN44" s="117"/>
      <c r="GTO44" s="117"/>
      <c r="GTP44" s="117"/>
      <c r="GTQ44" s="117"/>
      <c r="GTR44" s="117"/>
      <c r="GTS44" s="117"/>
      <c r="GTT44" s="117"/>
      <c r="GTU44" s="117"/>
      <c r="GTV44" s="117"/>
      <c r="GTW44" s="117"/>
      <c r="GTX44" s="117"/>
      <c r="GTY44" s="117"/>
      <c r="GTZ44" s="117"/>
      <c r="GUA44" s="117"/>
      <c r="GUB44" s="117"/>
      <c r="GUC44" s="117"/>
      <c r="GUD44" s="117"/>
      <c r="GUE44" s="117"/>
      <c r="GUF44" s="117"/>
      <c r="GUG44" s="117"/>
      <c r="GUH44" s="117"/>
      <c r="GUI44" s="117"/>
      <c r="GUJ44" s="117"/>
      <c r="GUK44" s="117"/>
      <c r="GUL44" s="117"/>
      <c r="GUM44" s="117"/>
      <c r="GUN44" s="117"/>
      <c r="GUO44" s="117"/>
      <c r="GUP44" s="117"/>
      <c r="GUQ44" s="117"/>
      <c r="GUR44" s="117"/>
      <c r="GUS44" s="117"/>
      <c r="GUT44" s="117"/>
      <c r="GUU44" s="117"/>
      <c r="GUV44" s="117"/>
      <c r="GUW44" s="117"/>
      <c r="GUX44" s="117"/>
      <c r="GUY44" s="117"/>
      <c r="GUZ44" s="117"/>
      <c r="GVA44" s="117"/>
      <c r="GVB44" s="117"/>
      <c r="GVC44" s="117"/>
      <c r="GVD44" s="117"/>
      <c r="GVE44" s="117"/>
      <c r="GVF44" s="117"/>
      <c r="GVG44" s="117"/>
      <c r="GVH44" s="117"/>
      <c r="GVI44" s="117"/>
      <c r="GVJ44" s="117"/>
      <c r="GVK44" s="117"/>
      <c r="GVL44" s="117"/>
      <c r="GVM44" s="117"/>
      <c r="GVN44" s="117"/>
      <c r="GVO44" s="117"/>
      <c r="GVP44" s="117"/>
      <c r="GVQ44" s="117"/>
      <c r="GVR44" s="117"/>
      <c r="GVS44" s="117"/>
      <c r="GVT44" s="117"/>
      <c r="GVU44" s="117"/>
      <c r="GVV44" s="117"/>
      <c r="GVW44" s="117"/>
      <c r="GVX44" s="117"/>
      <c r="GVY44" s="117"/>
      <c r="GVZ44" s="117"/>
      <c r="GWA44" s="117"/>
      <c r="GWB44" s="117"/>
      <c r="GWC44" s="117"/>
      <c r="GWD44" s="117"/>
      <c r="GWE44" s="117"/>
      <c r="GWF44" s="117"/>
      <c r="GWG44" s="117"/>
      <c r="GWH44" s="117"/>
      <c r="GWI44" s="117"/>
      <c r="GWJ44" s="117"/>
      <c r="GWK44" s="117"/>
      <c r="GWL44" s="117"/>
      <c r="GWM44" s="117"/>
      <c r="GWN44" s="117"/>
      <c r="GWO44" s="117"/>
      <c r="GWP44" s="117"/>
      <c r="GWQ44" s="117"/>
      <c r="GWR44" s="117"/>
      <c r="GWS44" s="117"/>
      <c r="GWT44" s="117"/>
      <c r="GWU44" s="117"/>
      <c r="GWV44" s="117"/>
      <c r="GWW44" s="117"/>
      <c r="GWX44" s="117"/>
      <c r="GWY44" s="117"/>
      <c r="GWZ44" s="117"/>
      <c r="GXA44" s="117"/>
      <c r="GXB44" s="117"/>
      <c r="GXC44" s="117"/>
      <c r="GXD44" s="117"/>
      <c r="GXE44" s="117"/>
      <c r="GXF44" s="117"/>
      <c r="GXG44" s="117"/>
      <c r="GXH44" s="117"/>
      <c r="GXI44" s="117"/>
      <c r="GXJ44" s="117"/>
      <c r="GXK44" s="117"/>
      <c r="GXL44" s="117"/>
      <c r="GXM44" s="117"/>
      <c r="GXN44" s="117"/>
      <c r="GXO44" s="117"/>
      <c r="GXP44" s="117"/>
      <c r="GXQ44" s="117"/>
      <c r="GXR44" s="117"/>
      <c r="GXS44" s="117"/>
      <c r="GXT44" s="117"/>
      <c r="GXU44" s="117"/>
      <c r="GXV44" s="117"/>
      <c r="GXW44" s="117"/>
      <c r="GXX44" s="117"/>
      <c r="GXY44" s="117"/>
      <c r="GXZ44" s="117"/>
      <c r="GYA44" s="117"/>
      <c r="GYB44" s="117"/>
      <c r="GYC44" s="117"/>
      <c r="GYD44" s="117"/>
      <c r="GYE44" s="117"/>
      <c r="GYF44" s="117"/>
      <c r="GYG44" s="117"/>
      <c r="GYH44" s="117"/>
      <c r="GYI44" s="117"/>
      <c r="GYJ44" s="117"/>
      <c r="GYK44" s="117"/>
      <c r="GYL44" s="117"/>
      <c r="GYM44" s="117"/>
      <c r="GYN44" s="117"/>
      <c r="GYO44" s="117"/>
      <c r="GYP44" s="117"/>
      <c r="GYQ44" s="117"/>
      <c r="GYR44" s="117"/>
      <c r="GYS44" s="117"/>
      <c r="GYT44" s="117"/>
      <c r="GYU44" s="117"/>
      <c r="GYV44" s="117"/>
      <c r="GYW44" s="117"/>
      <c r="GYX44" s="117"/>
      <c r="GYY44" s="117"/>
      <c r="GYZ44" s="117"/>
      <c r="GZA44" s="117"/>
      <c r="GZB44" s="117"/>
      <c r="GZC44" s="117"/>
      <c r="GZD44" s="117"/>
      <c r="GZE44" s="117"/>
      <c r="GZF44" s="117"/>
      <c r="GZG44" s="117"/>
      <c r="GZH44" s="117"/>
      <c r="GZI44" s="117"/>
      <c r="GZJ44" s="117"/>
      <c r="GZK44" s="117"/>
      <c r="GZL44" s="117"/>
      <c r="GZM44" s="117"/>
      <c r="GZN44" s="117"/>
      <c r="GZO44" s="117"/>
      <c r="GZP44" s="117"/>
      <c r="GZQ44" s="117"/>
      <c r="GZR44" s="117"/>
      <c r="GZS44" s="117"/>
      <c r="GZT44" s="117"/>
      <c r="GZU44" s="117"/>
      <c r="GZV44" s="117"/>
      <c r="GZW44" s="117"/>
      <c r="GZX44" s="117"/>
      <c r="GZY44" s="117"/>
      <c r="GZZ44" s="117"/>
      <c r="HAA44" s="117"/>
      <c r="HAB44" s="117"/>
      <c r="HAC44" s="117"/>
      <c r="HAD44" s="117"/>
      <c r="HAE44" s="117"/>
      <c r="HAF44" s="117"/>
      <c r="HAG44" s="117"/>
      <c r="HAH44" s="117"/>
      <c r="HAI44" s="117"/>
      <c r="HAJ44" s="117"/>
      <c r="HAK44" s="117"/>
      <c r="HAL44" s="117"/>
      <c r="HAM44" s="117"/>
      <c r="HAN44" s="117"/>
      <c r="HAO44" s="117"/>
      <c r="HAP44" s="117"/>
      <c r="HAQ44" s="117"/>
      <c r="HAR44" s="117"/>
      <c r="HAS44" s="117"/>
      <c r="HAT44" s="117"/>
      <c r="HAU44" s="117"/>
      <c r="HAV44" s="117"/>
      <c r="HAW44" s="117"/>
      <c r="HAX44" s="117"/>
      <c r="HAY44" s="117"/>
      <c r="HAZ44" s="117"/>
      <c r="HBA44" s="117"/>
      <c r="HBB44" s="117"/>
      <c r="HBC44" s="117"/>
      <c r="HBD44" s="117"/>
      <c r="HBE44" s="117"/>
      <c r="HBF44" s="117"/>
      <c r="HBG44" s="117"/>
      <c r="HBH44" s="117"/>
      <c r="HBI44" s="117"/>
      <c r="HBJ44" s="117"/>
      <c r="HBK44" s="117"/>
      <c r="HBL44" s="117"/>
      <c r="HBM44" s="117"/>
      <c r="HBN44" s="117"/>
      <c r="HBO44" s="117"/>
      <c r="HBP44" s="117"/>
      <c r="HBQ44" s="117"/>
      <c r="HBR44" s="117"/>
      <c r="HBS44" s="117"/>
      <c r="HBT44" s="117"/>
      <c r="HBU44" s="117"/>
      <c r="HBV44" s="117"/>
      <c r="HBW44" s="117"/>
      <c r="HBX44" s="117"/>
      <c r="HBY44" s="117"/>
      <c r="HBZ44" s="117"/>
      <c r="HCA44" s="117"/>
      <c r="HCB44" s="117"/>
      <c r="HCC44" s="117"/>
      <c r="HCD44" s="117"/>
      <c r="HCE44" s="117"/>
      <c r="HCF44" s="117"/>
      <c r="HCG44" s="117"/>
      <c r="HCH44" s="117"/>
      <c r="HCI44" s="117"/>
      <c r="HCJ44" s="117"/>
      <c r="HCK44" s="117"/>
      <c r="HCL44" s="117"/>
      <c r="HCM44" s="117"/>
      <c r="HCN44" s="117"/>
      <c r="HCO44" s="117"/>
      <c r="HCP44" s="117"/>
      <c r="HCQ44" s="117"/>
      <c r="HCR44" s="117"/>
      <c r="HCS44" s="117"/>
      <c r="HCT44" s="117"/>
      <c r="HCU44" s="117"/>
      <c r="HCV44" s="117"/>
      <c r="HCW44" s="117"/>
      <c r="HCX44" s="117"/>
      <c r="HCY44" s="117"/>
      <c r="HCZ44" s="117"/>
      <c r="HDA44" s="117"/>
      <c r="HDB44" s="117"/>
      <c r="HDC44" s="117"/>
      <c r="HDD44" s="117"/>
      <c r="HDE44" s="117"/>
      <c r="HDF44" s="117"/>
      <c r="HDG44" s="117"/>
      <c r="HDH44" s="117"/>
      <c r="HDI44" s="117"/>
      <c r="HDJ44" s="117"/>
      <c r="HDK44" s="117"/>
      <c r="HDL44" s="117"/>
      <c r="HDM44" s="117"/>
      <c r="HDN44" s="117"/>
      <c r="HDO44" s="117"/>
      <c r="HDP44" s="117"/>
      <c r="HDQ44" s="117"/>
      <c r="HDR44" s="117"/>
      <c r="HDS44" s="117"/>
      <c r="HDT44" s="117"/>
      <c r="HDU44" s="117"/>
      <c r="HDV44" s="117"/>
      <c r="HDW44" s="117"/>
      <c r="HDX44" s="117"/>
      <c r="HDY44" s="117"/>
      <c r="HDZ44" s="117"/>
      <c r="HEA44" s="117"/>
      <c r="HEB44" s="117"/>
      <c r="HEC44" s="117"/>
      <c r="HED44" s="117"/>
      <c r="HEE44" s="117"/>
      <c r="HEF44" s="117"/>
      <c r="HEG44" s="117"/>
      <c r="HEH44" s="117"/>
      <c r="HEI44" s="117"/>
      <c r="HEJ44" s="117"/>
      <c r="HEK44" s="117"/>
      <c r="HEL44" s="117"/>
      <c r="HEM44" s="117"/>
      <c r="HEN44" s="117"/>
      <c r="HEO44" s="117"/>
      <c r="HEP44" s="117"/>
      <c r="HEQ44" s="117"/>
      <c r="HER44" s="117"/>
      <c r="HES44" s="117"/>
      <c r="HET44" s="117"/>
      <c r="HEU44" s="117"/>
      <c r="HEV44" s="117"/>
      <c r="HEW44" s="117"/>
      <c r="HEX44" s="117"/>
      <c r="HEY44" s="117"/>
      <c r="HEZ44" s="117"/>
      <c r="HFA44" s="117"/>
      <c r="HFB44" s="117"/>
      <c r="HFC44" s="117"/>
      <c r="HFD44" s="117"/>
      <c r="HFE44" s="117"/>
      <c r="HFF44" s="117"/>
      <c r="HFG44" s="117"/>
      <c r="HFH44" s="117"/>
      <c r="HFI44" s="117"/>
      <c r="HFJ44" s="117"/>
      <c r="HFK44" s="117"/>
      <c r="HFL44" s="117"/>
      <c r="HFM44" s="117"/>
      <c r="HFN44" s="117"/>
      <c r="HFO44" s="117"/>
      <c r="HFP44" s="117"/>
      <c r="HFQ44" s="117"/>
      <c r="HFR44" s="117"/>
      <c r="HFS44" s="117"/>
      <c r="HFT44" s="117"/>
      <c r="HFU44" s="117"/>
      <c r="HFV44" s="117"/>
      <c r="HFW44" s="117"/>
      <c r="HFX44" s="117"/>
      <c r="HFY44" s="117"/>
      <c r="HFZ44" s="117"/>
      <c r="HGA44" s="117"/>
      <c r="HGB44" s="117"/>
      <c r="HGC44" s="117"/>
      <c r="HGD44" s="117"/>
      <c r="HGE44" s="117"/>
      <c r="HGF44" s="117"/>
      <c r="HGG44" s="117"/>
      <c r="HGH44" s="117"/>
      <c r="HGI44" s="117"/>
      <c r="HGJ44" s="117"/>
      <c r="HGK44" s="117"/>
      <c r="HGL44" s="117"/>
      <c r="HGM44" s="117"/>
      <c r="HGN44" s="117"/>
      <c r="HGO44" s="117"/>
      <c r="HGP44" s="117"/>
      <c r="HGQ44" s="117"/>
      <c r="HGR44" s="117"/>
      <c r="HGS44" s="117"/>
      <c r="HGT44" s="117"/>
      <c r="HGU44" s="117"/>
      <c r="HGV44" s="117"/>
      <c r="HGW44" s="117"/>
      <c r="HGX44" s="117"/>
      <c r="HGY44" s="117"/>
      <c r="HGZ44" s="117"/>
      <c r="HHA44" s="117"/>
      <c r="HHB44" s="117"/>
      <c r="HHC44" s="117"/>
      <c r="HHD44" s="117"/>
      <c r="HHE44" s="117"/>
      <c r="HHF44" s="117"/>
      <c r="HHG44" s="117"/>
      <c r="HHH44" s="117"/>
      <c r="HHI44" s="117"/>
      <c r="HHJ44" s="117"/>
      <c r="HHK44" s="117"/>
      <c r="HHL44" s="117"/>
      <c r="HHM44" s="117"/>
      <c r="HHN44" s="117"/>
      <c r="HHO44" s="117"/>
      <c r="HHP44" s="117"/>
      <c r="HHQ44" s="117"/>
      <c r="HHR44" s="117"/>
      <c r="HHS44" s="117"/>
      <c r="HHT44" s="117"/>
      <c r="HHU44" s="117"/>
      <c r="HHV44" s="117"/>
      <c r="HHW44" s="117"/>
      <c r="HHX44" s="117"/>
      <c r="HHY44" s="117"/>
      <c r="HHZ44" s="117"/>
      <c r="HIA44" s="117"/>
      <c r="HIB44" s="117"/>
      <c r="HIC44" s="117"/>
      <c r="HID44" s="117"/>
      <c r="HIE44" s="117"/>
      <c r="HIF44" s="117"/>
      <c r="HIG44" s="117"/>
      <c r="HIH44" s="117"/>
      <c r="HII44" s="117"/>
      <c r="HIJ44" s="117"/>
      <c r="HIK44" s="117"/>
      <c r="HIL44" s="117"/>
      <c r="HIM44" s="117"/>
      <c r="HIN44" s="117"/>
      <c r="HIO44" s="117"/>
      <c r="HIP44" s="117"/>
      <c r="HIQ44" s="117"/>
      <c r="HIR44" s="117"/>
      <c r="HIS44" s="117"/>
      <c r="HIT44" s="117"/>
      <c r="HIU44" s="117"/>
      <c r="HIV44" s="117"/>
      <c r="HIW44" s="117"/>
      <c r="HIX44" s="117"/>
      <c r="HIY44" s="117"/>
      <c r="HIZ44" s="117"/>
      <c r="HJA44" s="117"/>
      <c r="HJB44" s="117"/>
      <c r="HJC44" s="117"/>
      <c r="HJD44" s="117"/>
      <c r="HJE44" s="117"/>
      <c r="HJF44" s="117"/>
      <c r="HJG44" s="117"/>
      <c r="HJH44" s="117"/>
      <c r="HJI44" s="117"/>
      <c r="HJJ44" s="117"/>
      <c r="HJK44" s="117"/>
      <c r="HJL44" s="117"/>
      <c r="HJM44" s="117"/>
      <c r="HJN44" s="117"/>
      <c r="HJO44" s="117"/>
      <c r="HJP44" s="117"/>
      <c r="HJQ44" s="117"/>
      <c r="HJR44" s="117"/>
      <c r="HJS44" s="117"/>
      <c r="HJT44" s="117"/>
      <c r="HJU44" s="117"/>
      <c r="HJV44" s="117"/>
      <c r="HJW44" s="117"/>
      <c r="HJX44" s="117"/>
      <c r="HJY44" s="117"/>
      <c r="HJZ44" s="117"/>
      <c r="HKA44" s="117"/>
      <c r="HKB44" s="117"/>
      <c r="HKC44" s="117"/>
      <c r="HKD44" s="117"/>
      <c r="HKE44" s="117"/>
      <c r="HKF44" s="117"/>
      <c r="HKG44" s="117"/>
      <c r="HKH44" s="117"/>
      <c r="HKI44" s="117"/>
      <c r="HKJ44" s="117"/>
      <c r="HKK44" s="117"/>
      <c r="HKL44" s="117"/>
      <c r="HKM44" s="117"/>
      <c r="HKN44" s="117"/>
      <c r="HKO44" s="117"/>
      <c r="HKP44" s="117"/>
      <c r="HKQ44" s="117"/>
      <c r="HKR44" s="117"/>
      <c r="HKS44" s="117"/>
      <c r="HKT44" s="117"/>
      <c r="HKU44" s="117"/>
      <c r="HKV44" s="117"/>
      <c r="HKW44" s="117"/>
      <c r="HKX44" s="117"/>
      <c r="HKY44" s="117"/>
      <c r="HKZ44" s="117"/>
      <c r="HLA44" s="117"/>
      <c r="HLB44" s="117"/>
      <c r="HLC44" s="117"/>
      <c r="HLD44" s="117"/>
      <c r="HLE44" s="117"/>
      <c r="HLF44" s="117"/>
      <c r="HLG44" s="117"/>
      <c r="HLH44" s="117"/>
      <c r="HLI44" s="117"/>
      <c r="HLJ44" s="117"/>
      <c r="HLK44" s="117"/>
      <c r="HLL44" s="117"/>
      <c r="HLM44" s="117"/>
      <c r="HLN44" s="117"/>
      <c r="HLO44" s="117"/>
      <c r="HLP44" s="117"/>
      <c r="HLQ44" s="117"/>
      <c r="HLR44" s="117"/>
      <c r="HLS44" s="117"/>
      <c r="HLT44" s="117"/>
      <c r="HLU44" s="117"/>
      <c r="HLV44" s="117"/>
      <c r="HLW44" s="117"/>
      <c r="HLX44" s="117"/>
      <c r="HLY44" s="117"/>
      <c r="HLZ44" s="117"/>
      <c r="HMA44" s="117"/>
      <c r="HMB44" s="117"/>
      <c r="HMC44" s="117"/>
      <c r="HMD44" s="117"/>
      <c r="HME44" s="117"/>
      <c r="HMF44" s="117"/>
      <c r="HMG44" s="117"/>
      <c r="HMH44" s="117"/>
      <c r="HMI44" s="117"/>
      <c r="HMJ44" s="117"/>
      <c r="HMK44" s="117"/>
      <c r="HML44" s="117"/>
      <c r="HMM44" s="117"/>
      <c r="HMN44" s="117"/>
      <c r="HMO44" s="117"/>
      <c r="HMP44" s="117"/>
      <c r="HMQ44" s="117"/>
      <c r="HMR44" s="117"/>
      <c r="HMS44" s="117"/>
      <c r="HMT44" s="117"/>
      <c r="HMU44" s="117"/>
      <c r="HMV44" s="117"/>
      <c r="HMW44" s="117"/>
      <c r="HMX44" s="117"/>
      <c r="HMY44" s="117"/>
      <c r="HMZ44" s="117"/>
      <c r="HNA44" s="117"/>
      <c r="HNB44" s="117"/>
      <c r="HNC44" s="117"/>
      <c r="HND44" s="117"/>
      <c r="HNE44" s="117"/>
      <c r="HNF44" s="117"/>
      <c r="HNG44" s="117"/>
      <c r="HNH44" s="117"/>
      <c r="HNI44" s="117"/>
      <c r="HNJ44" s="117"/>
      <c r="HNK44" s="117"/>
      <c r="HNL44" s="117"/>
      <c r="HNM44" s="117"/>
      <c r="HNN44" s="117"/>
      <c r="HNO44" s="117"/>
      <c r="HNP44" s="117"/>
      <c r="HNQ44" s="117"/>
      <c r="HNR44" s="117"/>
      <c r="HNS44" s="117"/>
      <c r="HNT44" s="117"/>
      <c r="HNU44" s="117"/>
      <c r="HNV44" s="117"/>
      <c r="HNW44" s="117"/>
      <c r="HNX44" s="117"/>
      <c r="HNY44" s="117"/>
      <c r="HNZ44" s="117"/>
      <c r="HOA44" s="117"/>
      <c r="HOB44" s="117"/>
      <c r="HOC44" s="117"/>
      <c r="HOD44" s="117"/>
      <c r="HOE44" s="117"/>
      <c r="HOF44" s="117"/>
      <c r="HOG44" s="117"/>
      <c r="HOH44" s="117"/>
      <c r="HOI44" s="117"/>
      <c r="HOJ44" s="117"/>
      <c r="HOK44" s="117"/>
      <c r="HOL44" s="117"/>
      <c r="HOM44" s="117"/>
      <c r="HON44" s="117"/>
      <c r="HOO44" s="117"/>
      <c r="HOP44" s="117"/>
      <c r="HOQ44" s="117"/>
      <c r="HOR44" s="117"/>
      <c r="HOS44" s="117"/>
      <c r="HOT44" s="117"/>
      <c r="HOU44" s="117"/>
      <c r="HOV44" s="117"/>
      <c r="HOW44" s="117"/>
      <c r="HOX44" s="117"/>
      <c r="HOY44" s="117"/>
      <c r="HOZ44" s="117"/>
      <c r="HPA44" s="117"/>
      <c r="HPB44" s="117"/>
      <c r="HPC44" s="117"/>
      <c r="HPD44" s="117"/>
      <c r="HPE44" s="117"/>
      <c r="HPF44" s="117"/>
      <c r="HPG44" s="117"/>
      <c r="HPH44" s="117"/>
      <c r="HPI44" s="117"/>
      <c r="HPJ44" s="117"/>
      <c r="HPK44" s="117"/>
      <c r="HPL44" s="117"/>
      <c r="HPM44" s="117"/>
      <c r="HPN44" s="117"/>
      <c r="HPO44" s="117"/>
      <c r="HPP44" s="117"/>
      <c r="HPQ44" s="117"/>
      <c r="HPR44" s="117"/>
      <c r="HPS44" s="117"/>
      <c r="HPT44" s="117"/>
      <c r="HPU44" s="117"/>
      <c r="HPV44" s="117"/>
      <c r="HPW44" s="117"/>
      <c r="HPX44" s="117"/>
      <c r="HPY44" s="117"/>
      <c r="HPZ44" s="117"/>
      <c r="HQA44" s="117"/>
      <c r="HQB44" s="117"/>
      <c r="HQC44" s="117"/>
      <c r="HQD44" s="117"/>
      <c r="HQE44" s="117"/>
      <c r="HQF44" s="117"/>
      <c r="HQG44" s="117"/>
      <c r="HQH44" s="117"/>
      <c r="HQI44" s="117"/>
      <c r="HQJ44" s="117"/>
      <c r="HQK44" s="117"/>
      <c r="HQL44" s="117"/>
      <c r="HQM44" s="117"/>
      <c r="HQN44" s="117"/>
      <c r="HQO44" s="117"/>
      <c r="HQP44" s="117"/>
      <c r="HQQ44" s="117"/>
      <c r="HQR44" s="117"/>
      <c r="HQS44" s="117"/>
      <c r="HQT44" s="117"/>
      <c r="HQU44" s="117"/>
      <c r="HQV44" s="117"/>
      <c r="HQW44" s="117"/>
      <c r="HQX44" s="117"/>
      <c r="HQY44" s="117"/>
      <c r="HQZ44" s="117"/>
      <c r="HRA44" s="117"/>
      <c r="HRB44" s="117"/>
      <c r="HRC44" s="117"/>
      <c r="HRD44" s="117"/>
      <c r="HRE44" s="117"/>
      <c r="HRF44" s="117"/>
      <c r="HRG44" s="117"/>
      <c r="HRH44" s="117"/>
      <c r="HRI44" s="117"/>
      <c r="HRJ44" s="117"/>
      <c r="HRK44" s="117"/>
      <c r="HRL44" s="117"/>
      <c r="HRM44" s="117"/>
      <c r="HRN44" s="117"/>
      <c r="HRO44" s="117"/>
      <c r="HRP44" s="117"/>
      <c r="HRQ44" s="117"/>
      <c r="HRR44" s="117"/>
      <c r="HRS44" s="117"/>
      <c r="HRT44" s="117"/>
      <c r="HRU44" s="117"/>
      <c r="HRV44" s="117"/>
      <c r="HRW44" s="117"/>
      <c r="HRX44" s="117"/>
      <c r="HRY44" s="117"/>
      <c r="HRZ44" s="117"/>
      <c r="HSA44" s="117"/>
      <c r="HSB44" s="117"/>
      <c r="HSC44" s="117"/>
      <c r="HSD44" s="117"/>
      <c r="HSE44" s="117"/>
      <c r="HSF44" s="117"/>
      <c r="HSG44" s="117"/>
      <c r="HSH44" s="117"/>
      <c r="HSI44" s="117"/>
      <c r="HSJ44" s="117"/>
      <c r="HSK44" s="117"/>
      <c r="HSL44" s="117"/>
      <c r="HSM44" s="117"/>
      <c r="HSN44" s="117"/>
      <c r="HSO44" s="117"/>
      <c r="HSP44" s="117"/>
      <c r="HSQ44" s="117"/>
      <c r="HSR44" s="117"/>
      <c r="HSS44" s="117"/>
      <c r="HST44" s="117"/>
      <c r="HSU44" s="117"/>
      <c r="HSV44" s="117"/>
      <c r="HSW44" s="117"/>
      <c r="HSX44" s="117"/>
      <c r="HSY44" s="117"/>
      <c r="HSZ44" s="117"/>
      <c r="HTA44" s="117"/>
      <c r="HTB44" s="117"/>
      <c r="HTC44" s="117"/>
      <c r="HTD44" s="117"/>
      <c r="HTE44" s="117"/>
      <c r="HTF44" s="117"/>
      <c r="HTG44" s="117"/>
      <c r="HTH44" s="117"/>
      <c r="HTI44" s="117"/>
      <c r="HTJ44" s="117"/>
      <c r="HTK44" s="117"/>
      <c r="HTL44" s="117"/>
      <c r="HTM44" s="117"/>
      <c r="HTN44" s="117"/>
      <c r="HTO44" s="117"/>
      <c r="HTP44" s="117"/>
      <c r="HTQ44" s="117"/>
      <c r="HTR44" s="117"/>
      <c r="HTS44" s="117"/>
      <c r="HTT44" s="117"/>
      <c r="HTU44" s="117"/>
      <c r="HTV44" s="117"/>
      <c r="HTW44" s="117"/>
      <c r="HTX44" s="117"/>
      <c r="HTY44" s="117"/>
      <c r="HTZ44" s="117"/>
      <c r="HUA44" s="117"/>
      <c r="HUB44" s="117"/>
      <c r="HUC44" s="117"/>
      <c r="HUD44" s="117"/>
      <c r="HUE44" s="117"/>
      <c r="HUF44" s="117"/>
      <c r="HUG44" s="117"/>
      <c r="HUH44" s="117"/>
      <c r="HUI44" s="117"/>
      <c r="HUJ44" s="117"/>
      <c r="HUK44" s="117"/>
      <c r="HUL44" s="117"/>
      <c r="HUM44" s="117"/>
      <c r="HUN44" s="117"/>
      <c r="HUO44" s="117"/>
      <c r="HUP44" s="117"/>
      <c r="HUQ44" s="117"/>
      <c r="HUR44" s="117"/>
      <c r="HUS44" s="117"/>
      <c r="HUT44" s="117"/>
      <c r="HUU44" s="117"/>
      <c r="HUV44" s="117"/>
      <c r="HUW44" s="117"/>
      <c r="HUX44" s="117"/>
      <c r="HUY44" s="117"/>
      <c r="HUZ44" s="117"/>
      <c r="HVA44" s="117"/>
      <c r="HVB44" s="117"/>
      <c r="HVC44" s="117"/>
      <c r="HVD44" s="117"/>
      <c r="HVE44" s="117"/>
      <c r="HVF44" s="117"/>
      <c r="HVG44" s="117"/>
      <c r="HVH44" s="117"/>
      <c r="HVI44" s="117"/>
      <c r="HVJ44" s="117"/>
      <c r="HVK44" s="117"/>
      <c r="HVL44" s="117"/>
      <c r="HVM44" s="117"/>
      <c r="HVN44" s="117"/>
      <c r="HVO44" s="117"/>
      <c r="HVP44" s="117"/>
      <c r="HVQ44" s="117"/>
      <c r="HVR44" s="117"/>
      <c r="HVS44" s="117"/>
      <c r="HVT44" s="117"/>
      <c r="HVU44" s="117"/>
      <c r="HVV44" s="117"/>
      <c r="HVW44" s="117"/>
      <c r="HVX44" s="117"/>
      <c r="HVY44" s="117"/>
      <c r="HVZ44" s="117"/>
      <c r="HWA44" s="117"/>
      <c r="HWB44" s="117"/>
      <c r="HWC44" s="117"/>
      <c r="HWD44" s="117"/>
      <c r="HWE44" s="117"/>
      <c r="HWF44" s="117"/>
      <c r="HWG44" s="117"/>
      <c r="HWH44" s="117"/>
      <c r="HWI44" s="117"/>
      <c r="HWJ44" s="117"/>
      <c r="HWK44" s="117"/>
      <c r="HWL44" s="117"/>
      <c r="HWM44" s="117"/>
      <c r="HWN44" s="117"/>
      <c r="HWO44" s="117"/>
      <c r="HWP44" s="117"/>
      <c r="HWQ44" s="117"/>
      <c r="HWR44" s="117"/>
      <c r="HWS44" s="117"/>
      <c r="HWT44" s="117"/>
      <c r="HWU44" s="117"/>
      <c r="HWV44" s="117"/>
      <c r="HWW44" s="117"/>
      <c r="HWX44" s="117"/>
      <c r="HWY44" s="117"/>
      <c r="HWZ44" s="117"/>
      <c r="HXA44" s="117"/>
      <c r="HXB44" s="117"/>
      <c r="HXC44" s="117"/>
      <c r="HXD44" s="117"/>
      <c r="HXE44" s="117"/>
      <c r="HXF44" s="117"/>
      <c r="HXG44" s="117"/>
      <c r="HXH44" s="117"/>
      <c r="HXI44" s="117"/>
      <c r="HXJ44" s="117"/>
      <c r="HXK44" s="117"/>
      <c r="HXL44" s="117"/>
      <c r="HXM44" s="117"/>
      <c r="HXN44" s="117"/>
      <c r="HXO44" s="117"/>
      <c r="HXP44" s="117"/>
      <c r="HXQ44" s="117"/>
      <c r="HXR44" s="117"/>
      <c r="HXS44" s="117"/>
      <c r="HXT44" s="117"/>
      <c r="HXU44" s="117"/>
      <c r="HXV44" s="117"/>
      <c r="HXW44" s="117"/>
      <c r="HXX44" s="117"/>
      <c r="HXY44" s="117"/>
      <c r="HXZ44" s="117"/>
      <c r="HYA44" s="117"/>
      <c r="HYB44" s="117"/>
      <c r="HYC44" s="117"/>
      <c r="HYD44" s="117"/>
      <c r="HYE44" s="117"/>
      <c r="HYF44" s="117"/>
      <c r="HYG44" s="117"/>
      <c r="HYH44" s="117"/>
      <c r="HYI44" s="117"/>
      <c r="HYJ44" s="117"/>
      <c r="HYK44" s="117"/>
      <c r="HYL44" s="117"/>
      <c r="HYM44" s="117"/>
      <c r="HYN44" s="117"/>
      <c r="HYO44" s="117"/>
      <c r="HYP44" s="117"/>
      <c r="HYQ44" s="117"/>
      <c r="HYR44" s="117"/>
      <c r="HYS44" s="117"/>
      <c r="HYT44" s="117"/>
      <c r="HYU44" s="117"/>
      <c r="HYV44" s="117"/>
      <c r="HYW44" s="117"/>
      <c r="HYX44" s="117"/>
      <c r="HYY44" s="117"/>
      <c r="HYZ44" s="117"/>
      <c r="HZA44" s="117"/>
      <c r="HZB44" s="117"/>
      <c r="HZC44" s="117"/>
      <c r="HZD44" s="117"/>
      <c r="HZE44" s="117"/>
      <c r="HZF44" s="117"/>
      <c r="HZG44" s="117"/>
      <c r="HZH44" s="117"/>
      <c r="HZI44" s="117"/>
      <c r="HZJ44" s="117"/>
      <c r="HZK44" s="117"/>
      <c r="HZL44" s="117"/>
      <c r="HZM44" s="117"/>
      <c r="HZN44" s="117"/>
      <c r="HZO44" s="117"/>
      <c r="HZP44" s="117"/>
      <c r="HZQ44" s="117"/>
      <c r="HZR44" s="117"/>
      <c r="HZS44" s="117"/>
      <c r="HZT44" s="117"/>
      <c r="HZU44" s="117"/>
      <c r="HZV44" s="117"/>
      <c r="HZW44" s="117"/>
      <c r="HZX44" s="117"/>
      <c r="HZY44" s="117"/>
      <c r="HZZ44" s="117"/>
      <c r="IAA44" s="117"/>
      <c r="IAB44" s="117"/>
      <c r="IAC44" s="117"/>
      <c r="IAD44" s="117"/>
      <c r="IAE44" s="117"/>
      <c r="IAF44" s="117"/>
      <c r="IAG44" s="117"/>
      <c r="IAH44" s="117"/>
      <c r="IAI44" s="117"/>
      <c r="IAJ44" s="117"/>
      <c r="IAK44" s="117"/>
      <c r="IAL44" s="117"/>
      <c r="IAM44" s="117"/>
      <c r="IAN44" s="117"/>
      <c r="IAO44" s="117"/>
      <c r="IAP44" s="117"/>
      <c r="IAQ44" s="117"/>
      <c r="IAR44" s="117"/>
      <c r="IAS44" s="117"/>
      <c r="IAT44" s="117"/>
      <c r="IAU44" s="117"/>
      <c r="IAV44" s="117"/>
      <c r="IAW44" s="117"/>
      <c r="IAX44" s="117"/>
      <c r="IAY44" s="117"/>
      <c r="IAZ44" s="117"/>
      <c r="IBA44" s="117"/>
      <c r="IBB44" s="117"/>
      <c r="IBC44" s="117"/>
      <c r="IBD44" s="117"/>
      <c r="IBE44" s="117"/>
      <c r="IBF44" s="117"/>
      <c r="IBG44" s="117"/>
      <c r="IBH44" s="117"/>
      <c r="IBI44" s="117"/>
      <c r="IBJ44" s="117"/>
      <c r="IBK44" s="117"/>
      <c r="IBL44" s="117"/>
      <c r="IBM44" s="117"/>
      <c r="IBN44" s="117"/>
      <c r="IBO44" s="117"/>
      <c r="IBP44" s="117"/>
      <c r="IBQ44" s="117"/>
      <c r="IBR44" s="117"/>
      <c r="IBS44" s="117"/>
      <c r="IBT44" s="117"/>
      <c r="IBU44" s="117"/>
      <c r="IBV44" s="117"/>
      <c r="IBW44" s="117"/>
      <c r="IBX44" s="117"/>
      <c r="IBY44" s="117"/>
      <c r="IBZ44" s="117"/>
      <c r="ICA44" s="117"/>
      <c r="ICB44" s="117"/>
      <c r="ICC44" s="117"/>
      <c r="ICD44" s="117"/>
      <c r="ICE44" s="117"/>
      <c r="ICF44" s="117"/>
      <c r="ICG44" s="117"/>
      <c r="ICH44" s="117"/>
      <c r="ICI44" s="117"/>
      <c r="ICJ44" s="117"/>
      <c r="ICK44" s="117"/>
      <c r="ICL44" s="117"/>
      <c r="ICM44" s="117"/>
      <c r="ICN44" s="117"/>
      <c r="ICO44" s="117"/>
      <c r="ICP44" s="117"/>
      <c r="ICQ44" s="117"/>
      <c r="ICR44" s="117"/>
      <c r="ICS44" s="117"/>
      <c r="ICT44" s="117"/>
      <c r="ICU44" s="117"/>
      <c r="ICV44" s="117"/>
      <c r="ICW44" s="117"/>
      <c r="ICX44" s="117"/>
      <c r="ICY44" s="117"/>
      <c r="ICZ44" s="117"/>
      <c r="IDA44" s="117"/>
      <c r="IDB44" s="117"/>
      <c r="IDC44" s="117"/>
      <c r="IDD44" s="117"/>
      <c r="IDE44" s="117"/>
      <c r="IDF44" s="117"/>
      <c r="IDG44" s="117"/>
      <c r="IDH44" s="117"/>
      <c r="IDI44" s="117"/>
      <c r="IDJ44" s="117"/>
      <c r="IDK44" s="117"/>
      <c r="IDL44" s="117"/>
      <c r="IDM44" s="117"/>
      <c r="IDN44" s="117"/>
      <c r="IDO44" s="117"/>
      <c r="IDP44" s="117"/>
      <c r="IDQ44" s="117"/>
      <c r="IDR44" s="117"/>
      <c r="IDS44" s="117"/>
      <c r="IDT44" s="117"/>
      <c r="IDU44" s="117"/>
      <c r="IDV44" s="117"/>
      <c r="IDW44" s="117"/>
      <c r="IDX44" s="117"/>
      <c r="IDY44" s="117"/>
      <c r="IDZ44" s="117"/>
      <c r="IEA44" s="117"/>
      <c r="IEB44" s="117"/>
      <c r="IEC44" s="117"/>
      <c r="IED44" s="117"/>
      <c r="IEE44" s="117"/>
      <c r="IEF44" s="117"/>
      <c r="IEG44" s="117"/>
      <c r="IEH44" s="117"/>
      <c r="IEI44" s="117"/>
      <c r="IEJ44" s="117"/>
      <c r="IEK44" s="117"/>
      <c r="IEL44" s="117"/>
      <c r="IEM44" s="117"/>
      <c r="IEN44" s="117"/>
      <c r="IEO44" s="117"/>
      <c r="IEP44" s="117"/>
      <c r="IEQ44" s="117"/>
      <c r="IER44" s="117"/>
      <c r="IES44" s="117"/>
      <c r="IET44" s="117"/>
      <c r="IEU44" s="117"/>
      <c r="IEV44" s="117"/>
      <c r="IEW44" s="117"/>
      <c r="IEX44" s="117"/>
      <c r="IEY44" s="117"/>
      <c r="IEZ44" s="117"/>
      <c r="IFA44" s="117"/>
      <c r="IFB44" s="117"/>
      <c r="IFC44" s="117"/>
      <c r="IFD44" s="117"/>
      <c r="IFE44" s="117"/>
      <c r="IFF44" s="117"/>
      <c r="IFG44" s="117"/>
      <c r="IFH44" s="117"/>
      <c r="IFI44" s="117"/>
      <c r="IFJ44" s="117"/>
      <c r="IFK44" s="117"/>
      <c r="IFL44" s="117"/>
      <c r="IFM44" s="117"/>
      <c r="IFN44" s="117"/>
      <c r="IFO44" s="117"/>
      <c r="IFP44" s="117"/>
      <c r="IFQ44" s="117"/>
      <c r="IFR44" s="117"/>
      <c r="IFS44" s="117"/>
      <c r="IFT44" s="117"/>
      <c r="IFU44" s="117"/>
      <c r="IFV44" s="117"/>
      <c r="IFW44" s="117"/>
      <c r="IFX44" s="117"/>
      <c r="IFY44" s="117"/>
      <c r="IFZ44" s="117"/>
      <c r="IGA44" s="117"/>
      <c r="IGB44" s="117"/>
      <c r="IGC44" s="117"/>
      <c r="IGD44" s="117"/>
      <c r="IGE44" s="117"/>
      <c r="IGF44" s="117"/>
      <c r="IGG44" s="117"/>
      <c r="IGH44" s="117"/>
      <c r="IGI44" s="117"/>
      <c r="IGJ44" s="117"/>
      <c r="IGK44" s="117"/>
      <c r="IGL44" s="117"/>
      <c r="IGM44" s="117"/>
      <c r="IGN44" s="117"/>
      <c r="IGO44" s="117"/>
      <c r="IGP44" s="117"/>
      <c r="IGQ44" s="117"/>
      <c r="IGR44" s="117"/>
      <c r="IGS44" s="117"/>
      <c r="IGT44" s="117"/>
      <c r="IGU44" s="117"/>
      <c r="IGV44" s="117"/>
      <c r="IGW44" s="117"/>
      <c r="IGX44" s="117"/>
      <c r="IGY44" s="117"/>
      <c r="IGZ44" s="117"/>
      <c r="IHA44" s="117"/>
      <c r="IHB44" s="117"/>
      <c r="IHC44" s="117"/>
      <c r="IHD44" s="117"/>
      <c r="IHE44" s="117"/>
      <c r="IHF44" s="117"/>
      <c r="IHG44" s="117"/>
      <c r="IHH44" s="117"/>
      <c r="IHI44" s="117"/>
      <c r="IHJ44" s="117"/>
      <c r="IHK44" s="117"/>
      <c r="IHL44" s="117"/>
      <c r="IHM44" s="117"/>
      <c r="IHN44" s="117"/>
      <c r="IHO44" s="117"/>
      <c r="IHP44" s="117"/>
      <c r="IHQ44" s="117"/>
      <c r="IHR44" s="117"/>
      <c r="IHS44" s="117"/>
      <c r="IHT44" s="117"/>
      <c r="IHU44" s="117"/>
      <c r="IHV44" s="117"/>
      <c r="IHW44" s="117"/>
      <c r="IHX44" s="117"/>
      <c r="IHY44" s="117"/>
      <c r="IHZ44" s="117"/>
      <c r="IIA44" s="117"/>
      <c r="IIB44" s="117"/>
      <c r="IIC44" s="117"/>
      <c r="IID44" s="117"/>
      <c r="IIE44" s="117"/>
      <c r="IIF44" s="117"/>
      <c r="IIG44" s="117"/>
      <c r="IIH44" s="117"/>
      <c r="III44" s="117"/>
      <c r="IIJ44" s="117"/>
      <c r="IIK44" s="117"/>
      <c r="IIL44" s="117"/>
      <c r="IIM44" s="117"/>
      <c r="IIN44" s="117"/>
      <c r="IIO44" s="117"/>
      <c r="IIP44" s="117"/>
      <c r="IIQ44" s="117"/>
      <c r="IIR44" s="117"/>
      <c r="IIS44" s="117"/>
      <c r="IIT44" s="117"/>
      <c r="IIU44" s="117"/>
      <c r="IIV44" s="117"/>
      <c r="IIW44" s="117"/>
      <c r="IIX44" s="117"/>
      <c r="IIY44" s="117"/>
      <c r="IIZ44" s="117"/>
      <c r="IJA44" s="117"/>
      <c r="IJB44" s="117"/>
      <c r="IJC44" s="117"/>
      <c r="IJD44" s="117"/>
      <c r="IJE44" s="117"/>
      <c r="IJF44" s="117"/>
      <c r="IJG44" s="117"/>
      <c r="IJH44" s="117"/>
      <c r="IJI44" s="117"/>
      <c r="IJJ44" s="117"/>
      <c r="IJK44" s="117"/>
      <c r="IJL44" s="117"/>
      <c r="IJM44" s="117"/>
      <c r="IJN44" s="117"/>
      <c r="IJO44" s="117"/>
      <c r="IJP44" s="117"/>
      <c r="IJQ44" s="117"/>
      <c r="IJR44" s="117"/>
      <c r="IJS44" s="117"/>
      <c r="IJT44" s="117"/>
      <c r="IJU44" s="117"/>
      <c r="IJV44" s="117"/>
      <c r="IJW44" s="117"/>
      <c r="IJX44" s="117"/>
      <c r="IJY44" s="117"/>
      <c r="IJZ44" s="117"/>
      <c r="IKA44" s="117"/>
      <c r="IKB44" s="117"/>
      <c r="IKC44" s="117"/>
      <c r="IKD44" s="117"/>
      <c r="IKE44" s="117"/>
      <c r="IKF44" s="117"/>
      <c r="IKG44" s="117"/>
      <c r="IKH44" s="117"/>
      <c r="IKI44" s="117"/>
      <c r="IKJ44" s="117"/>
      <c r="IKK44" s="117"/>
      <c r="IKL44" s="117"/>
      <c r="IKM44" s="117"/>
      <c r="IKN44" s="117"/>
      <c r="IKO44" s="117"/>
      <c r="IKP44" s="117"/>
      <c r="IKQ44" s="117"/>
      <c r="IKR44" s="117"/>
      <c r="IKS44" s="117"/>
      <c r="IKT44" s="117"/>
      <c r="IKU44" s="117"/>
      <c r="IKV44" s="117"/>
      <c r="IKW44" s="117"/>
      <c r="IKX44" s="117"/>
      <c r="IKY44" s="117"/>
      <c r="IKZ44" s="117"/>
      <c r="ILA44" s="117"/>
      <c r="ILB44" s="117"/>
      <c r="ILC44" s="117"/>
      <c r="ILD44" s="117"/>
      <c r="ILE44" s="117"/>
      <c r="ILF44" s="117"/>
      <c r="ILG44" s="117"/>
      <c r="ILH44" s="117"/>
      <c r="ILI44" s="117"/>
      <c r="ILJ44" s="117"/>
      <c r="ILK44" s="117"/>
      <c r="ILL44" s="117"/>
      <c r="ILM44" s="117"/>
      <c r="ILN44" s="117"/>
      <c r="ILO44" s="117"/>
      <c r="ILP44" s="117"/>
      <c r="ILQ44" s="117"/>
      <c r="ILR44" s="117"/>
      <c r="ILS44" s="117"/>
      <c r="ILT44" s="117"/>
      <c r="ILU44" s="117"/>
      <c r="ILV44" s="117"/>
      <c r="ILW44" s="117"/>
      <c r="ILX44" s="117"/>
      <c r="ILY44" s="117"/>
      <c r="ILZ44" s="117"/>
      <c r="IMA44" s="117"/>
      <c r="IMB44" s="117"/>
      <c r="IMC44" s="117"/>
      <c r="IMD44" s="117"/>
      <c r="IME44" s="117"/>
      <c r="IMF44" s="117"/>
      <c r="IMG44" s="117"/>
      <c r="IMH44" s="117"/>
      <c r="IMI44" s="117"/>
      <c r="IMJ44" s="117"/>
      <c r="IMK44" s="117"/>
      <c r="IML44" s="117"/>
      <c r="IMM44" s="117"/>
      <c r="IMN44" s="117"/>
      <c r="IMO44" s="117"/>
      <c r="IMP44" s="117"/>
      <c r="IMQ44" s="117"/>
      <c r="IMR44" s="117"/>
      <c r="IMS44" s="117"/>
      <c r="IMT44" s="117"/>
      <c r="IMU44" s="117"/>
      <c r="IMV44" s="117"/>
      <c r="IMW44" s="117"/>
      <c r="IMX44" s="117"/>
      <c r="IMY44" s="117"/>
      <c r="IMZ44" s="117"/>
      <c r="INA44" s="117"/>
      <c r="INB44" s="117"/>
      <c r="INC44" s="117"/>
      <c r="IND44" s="117"/>
      <c r="INE44" s="117"/>
      <c r="INF44" s="117"/>
      <c r="ING44" s="117"/>
      <c r="INH44" s="117"/>
      <c r="INI44" s="117"/>
      <c r="INJ44" s="117"/>
      <c r="INK44" s="117"/>
      <c r="INL44" s="117"/>
      <c r="INM44" s="117"/>
      <c r="INN44" s="117"/>
      <c r="INO44" s="117"/>
      <c r="INP44" s="117"/>
      <c r="INQ44" s="117"/>
      <c r="INR44" s="117"/>
      <c r="INS44" s="117"/>
      <c r="INT44" s="117"/>
      <c r="INU44" s="117"/>
      <c r="INV44" s="117"/>
      <c r="INW44" s="117"/>
      <c r="INX44" s="117"/>
      <c r="INY44" s="117"/>
      <c r="INZ44" s="117"/>
      <c r="IOA44" s="117"/>
      <c r="IOB44" s="117"/>
      <c r="IOC44" s="117"/>
      <c r="IOD44" s="117"/>
      <c r="IOE44" s="117"/>
      <c r="IOF44" s="117"/>
      <c r="IOG44" s="117"/>
      <c r="IOH44" s="117"/>
      <c r="IOI44" s="117"/>
      <c r="IOJ44" s="117"/>
      <c r="IOK44" s="117"/>
      <c r="IOL44" s="117"/>
      <c r="IOM44" s="117"/>
      <c r="ION44" s="117"/>
      <c r="IOO44" s="117"/>
      <c r="IOP44" s="117"/>
      <c r="IOQ44" s="117"/>
      <c r="IOR44" s="117"/>
      <c r="IOS44" s="117"/>
      <c r="IOT44" s="117"/>
      <c r="IOU44" s="117"/>
      <c r="IOV44" s="117"/>
      <c r="IOW44" s="117"/>
      <c r="IOX44" s="117"/>
      <c r="IOY44" s="117"/>
      <c r="IOZ44" s="117"/>
      <c r="IPA44" s="117"/>
      <c r="IPB44" s="117"/>
      <c r="IPC44" s="117"/>
      <c r="IPD44" s="117"/>
      <c r="IPE44" s="117"/>
      <c r="IPF44" s="117"/>
      <c r="IPG44" s="117"/>
      <c r="IPH44" s="117"/>
      <c r="IPI44" s="117"/>
      <c r="IPJ44" s="117"/>
      <c r="IPK44" s="117"/>
      <c r="IPL44" s="117"/>
      <c r="IPM44" s="117"/>
      <c r="IPN44" s="117"/>
      <c r="IPO44" s="117"/>
      <c r="IPP44" s="117"/>
      <c r="IPQ44" s="117"/>
      <c r="IPR44" s="117"/>
      <c r="IPS44" s="117"/>
      <c r="IPT44" s="117"/>
      <c r="IPU44" s="117"/>
      <c r="IPV44" s="117"/>
      <c r="IPW44" s="117"/>
      <c r="IPX44" s="117"/>
      <c r="IPY44" s="117"/>
      <c r="IPZ44" s="117"/>
      <c r="IQA44" s="117"/>
      <c r="IQB44" s="117"/>
      <c r="IQC44" s="117"/>
      <c r="IQD44" s="117"/>
      <c r="IQE44" s="117"/>
      <c r="IQF44" s="117"/>
      <c r="IQG44" s="117"/>
      <c r="IQH44" s="117"/>
      <c r="IQI44" s="117"/>
      <c r="IQJ44" s="117"/>
      <c r="IQK44" s="117"/>
      <c r="IQL44" s="117"/>
      <c r="IQM44" s="117"/>
      <c r="IQN44" s="117"/>
      <c r="IQO44" s="117"/>
      <c r="IQP44" s="117"/>
      <c r="IQQ44" s="117"/>
      <c r="IQR44" s="117"/>
      <c r="IQS44" s="117"/>
      <c r="IQT44" s="117"/>
      <c r="IQU44" s="117"/>
      <c r="IQV44" s="117"/>
      <c r="IQW44" s="117"/>
      <c r="IQX44" s="117"/>
      <c r="IQY44" s="117"/>
      <c r="IQZ44" s="117"/>
      <c r="IRA44" s="117"/>
      <c r="IRB44" s="117"/>
      <c r="IRC44" s="117"/>
      <c r="IRD44" s="117"/>
      <c r="IRE44" s="117"/>
      <c r="IRF44" s="117"/>
      <c r="IRG44" s="117"/>
      <c r="IRH44" s="117"/>
      <c r="IRI44" s="117"/>
      <c r="IRJ44" s="117"/>
      <c r="IRK44" s="117"/>
      <c r="IRL44" s="117"/>
      <c r="IRM44" s="117"/>
      <c r="IRN44" s="117"/>
      <c r="IRO44" s="117"/>
      <c r="IRP44" s="117"/>
      <c r="IRQ44" s="117"/>
      <c r="IRR44" s="117"/>
      <c r="IRS44" s="117"/>
      <c r="IRT44" s="117"/>
      <c r="IRU44" s="117"/>
      <c r="IRV44" s="117"/>
      <c r="IRW44" s="117"/>
      <c r="IRX44" s="117"/>
      <c r="IRY44" s="117"/>
      <c r="IRZ44" s="117"/>
      <c r="ISA44" s="117"/>
      <c r="ISB44" s="117"/>
      <c r="ISC44" s="117"/>
      <c r="ISD44" s="117"/>
      <c r="ISE44" s="117"/>
      <c r="ISF44" s="117"/>
      <c r="ISG44" s="117"/>
      <c r="ISH44" s="117"/>
      <c r="ISI44" s="117"/>
      <c r="ISJ44" s="117"/>
      <c r="ISK44" s="117"/>
      <c r="ISL44" s="117"/>
      <c r="ISM44" s="117"/>
      <c r="ISN44" s="117"/>
      <c r="ISO44" s="117"/>
      <c r="ISP44" s="117"/>
      <c r="ISQ44" s="117"/>
      <c r="ISR44" s="117"/>
      <c r="ISS44" s="117"/>
      <c r="IST44" s="117"/>
      <c r="ISU44" s="117"/>
      <c r="ISV44" s="117"/>
      <c r="ISW44" s="117"/>
      <c r="ISX44" s="117"/>
      <c r="ISY44" s="117"/>
      <c r="ISZ44" s="117"/>
      <c r="ITA44" s="117"/>
      <c r="ITB44" s="117"/>
      <c r="ITC44" s="117"/>
      <c r="ITD44" s="117"/>
      <c r="ITE44" s="117"/>
      <c r="ITF44" s="117"/>
      <c r="ITG44" s="117"/>
      <c r="ITH44" s="117"/>
      <c r="ITI44" s="117"/>
      <c r="ITJ44" s="117"/>
      <c r="ITK44" s="117"/>
      <c r="ITL44" s="117"/>
      <c r="ITM44" s="117"/>
      <c r="ITN44" s="117"/>
      <c r="ITO44" s="117"/>
      <c r="ITP44" s="117"/>
      <c r="ITQ44" s="117"/>
      <c r="ITR44" s="117"/>
      <c r="ITS44" s="117"/>
      <c r="ITT44" s="117"/>
      <c r="ITU44" s="117"/>
      <c r="ITV44" s="117"/>
      <c r="ITW44" s="117"/>
      <c r="ITX44" s="117"/>
      <c r="ITY44" s="117"/>
      <c r="ITZ44" s="117"/>
      <c r="IUA44" s="117"/>
      <c r="IUB44" s="117"/>
      <c r="IUC44" s="117"/>
      <c r="IUD44" s="117"/>
      <c r="IUE44" s="117"/>
      <c r="IUF44" s="117"/>
      <c r="IUG44" s="117"/>
      <c r="IUH44" s="117"/>
      <c r="IUI44" s="117"/>
      <c r="IUJ44" s="117"/>
      <c r="IUK44" s="117"/>
      <c r="IUL44" s="117"/>
      <c r="IUM44" s="117"/>
      <c r="IUN44" s="117"/>
      <c r="IUO44" s="117"/>
      <c r="IUP44" s="117"/>
      <c r="IUQ44" s="117"/>
      <c r="IUR44" s="117"/>
      <c r="IUS44" s="117"/>
      <c r="IUT44" s="117"/>
      <c r="IUU44" s="117"/>
      <c r="IUV44" s="117"/>
      <c r="IUW44" s="117"/>
      <c r="IUX44" s="117"/>
      <c r="IUY44" s="117"/>
      <c r="IUZ44" s="117"/>
      <c r="IVA44" s="117"/>
      <c r="IVB44" s="117"/>
      <c r="IVC44" s="117"/>
      <c r="IVD44" s="117"/>
      <c r="IVE44" s="117"/>
      <c r="IVF44" s="117"/>
      <c r="IVG44" s="117"/>
      <c r="IVH44" s="117"/>
      <c r="IVI44" s="117"/>
      <c r="IVJ44" s="117"/>
      <c r="IVK44" s="117"/>
      <c r="IVL44" s="117"/>
      <c r="IVM44" s="117"/>
      <c r="IVN44" s="117"/>
      <c r="IVO44" s="117"/>
      <c r="IVP44" s="117"/>
      <c r="IVQ44" s="117"/>
      <c r="IVR44" s="117"/>
      <c r="IVS44" s="117"/>
      <c r="IVT44" s="117"/>
      <c r="IVU44" s="117"/>
      <c r="IVV44" s="117"/>
      <c r="IVW44" s="117"/>
      <c r="IVX44" s="117"/>
      <c r="IVY44" s="117"/>
      <c r="IVZ44" s="117"/>
      <c r="IWA44" s="117"/>
      <c r="IWB44" s="117"/>
      <c r="IWC44" s="117"/>
      <c r="IWD44" s="117"/>
      <c r="IWE44" s="117"/>
      <c r="IWF44" s="117"/>
      <c r="IWG44" s="117"/>
      <c r="IWH44" s="117"/>
      <c r="IWI44" s="117"/>
      <c r="IWJ44" s="117"/>
      <c r="IWK44" s="117"/>
      <c r="IWL44" s="117"/>
      <c r="IWM44" s="117"/>
      <c r="IWN44" s="117"/>
      <c r="IWO44" s="117"/>
      <c r="IWP44" s="117"/>
      <c r="IWQ44" s="117"/>
      <c r="IWR44" s="117"/>
      <c r="IWS44" s="117"/>
      <c r="IWT44" s="117"/>
      <c r="IWU44" s="117"/>
      <c r="IWV44" s="117"/>
      <c r="IWW44" s="117"/>
      <c r="IWX44" s="117"/>
      <c r="IWY44" s="117"/>
      <c r="IWZ44" s="117"/>
      <c r="IXA44" s="117"/>
      <c r="IXB44" s="117"/>
      <c r="IXC44" s="117"/>
      <c r="IXD44" s="117"/>
      <c r="IXE44" s="117"/>
      <c r="IXF44" s="117"/>
      <c r="IXG44" s="117"/>
      <c r="IXH44" s="117"/>
      <c r="IXI44" s="117"/>
      <c r="IXJ44" s="117"/>
      <c r="IXK44" s="117"/>
      <c r="IXL44" s="117"/>
      <c r="IXM44" s="117"/>
      <c r="IXN44" s="117"/>
      <c r="IXO44" s="117"/>
      <c r="IXP44" s="117"/>
      <c r="IXQ44" s="117"/>
      <c r="IXR44" s="117"/>
      <c r="IXS44" s="117"/>
      <c r="IXT44" s="117"/>
      <c r="IXU44" s="117"/>
      <c r="IXV44" s="117"/>
      <c r="IXW44" s="117"/>
      <c r="IXX44" s="117"/>
      <c r="IXY44" s="117"/>
      <c r="IXZ44" s="117"/>
      <c r="IYA44" s="117"/>
      <c r="IYB44" s="117"/>
      <c r="IYC44" s="117"/>
      <c r="IYD44" s="117"/>
      <c r="IYE44" s="117"/>
      <c r="IYF44" s="117"/>
      <c r="IYG44" s="117"/>
      <c r="IYH44" s="117"/>
      <c r="IYI44" s="117"/>
      <c r="IYJ44" s="117"/>
      <c r="IYK44" s="117"/>
      <c r="IYL44" s="117"/>
      <c r="IYM44" s="117"/>
      <c r="IYN44" s="117"/>
      <c r="IYO44" s="117"/>
      <c r="IYP44" s="117"/>
      <c r="IYQ44" s="117"/>
      <c r="IYR44" s="117"/>
      <c r="IYS44" s="117"/>
      <c r="IYT44" s="117"/>
      <c r="IYU44" s="117"/>
      <c r="IYV44" s="117"/>
      <c r="IYW44" s="117"/>
      <c r="IYX44" s="117"/>
      <c r="IYY44" s="117"/>
      <c r="IYZ44" s="117"/>
      <c r="IZA44" s="117"/>
      <c r="IZB44" s="117"/>
      <c r="IZC44" s="117"/>
      <c r="IZD44" s="117"/>
      <c r="IZE44" s="117"/>
      <c r="IZF44" s="117"/>
      <c r="IZG44" s="117"/>
      <c r="IZH44" s="117"/>
      <c r="IZI44" s="117"/>
      <c r="IZJ44" s="117"/>
      <c r="IZK44" s="117"/>
      <c r="IZL44" s="117"/>
      <c r="IZM44" s="117"/>
      <c r="IZN44" s="117"/>
      <c r="IZO44" s="117"/>
      <c r="IZP44" s="117"/>
      <c r="IZQ44" s="117"/>
      <c r="IZR44" s="117"/>
      <c r="IZS44" s="117"/>
      <c r="IZT44" s="117"/>
      <c r="IZU44" s="117"/>
      <c r="IZV44" s="117"/>
      <c r="IZW44" s="117"/>
      <c r="IZX44" s="117"/>
      <c r="IZY44" s="117"/>
      <c r="IZZ44" s="117"/>
      <c r="JAA44" s="117"/>
      <c r="JAB44" s="117"/>
      <c r="JAC44" s="117"/>
      <c r="JAD44" s="117"/>
      <c r="JAE44" s="117"/>
      <c r="JAF44" s="117"/>
      <c r="JAG44" s="117"/>
      <c r="JAH44" s="117"/>
      <c r="JAI44" s="117"/>
      <c r="JAJ44" s="117"/>
      <c r="JAK44" s="117"/>
      <c r="JAL44" s="117"/>
      <c r="JAM44" s="117"/>
      <c r="JAN44" s="117"/>
      <c r="JAO44" s="117"/>
      <c r="JAP44" s="117"/>
      <c r="JAQ44" s="117"/>
      <c r="JAR44" s="117"/>
      <c r="JAS44" s="117"/>
      <c r="JAT44" s="117"/>
      <c r="JAU44" s="117"/>
      <c r="JAV44" s="117"/>
      <c r="JAW44" s="117"/>
      <c r="JAX44" s="117"/>
      <c r="JAY44" s="117"/>
      <c r="JAZ44" s="117"/>
      <c r="JBA44" s="117"/>
      <c r="JBB44" s="117"/>
      <c r="JBC44" s="117"/>
      <c r="JBD44" s="117"/>
      <c r="JBE44" s="117"/>
      <c r="JBF44" s="117"/>
      <c r="JBG44" s="117"/>
      <c r="JBH44" s="117"/>
      <c r="JBI44" s="117"/>
      <c r="JBJ44" s="117"/>
      <c r="JBK44" s="117"/>
      <c r="JBL44" s="117"/>
      <c r="JBM44" s="117"/>
      <c r="JBN44" s="117"/>
      <c r="JBO44" s="117"/>
      <c r="JBP44" s="117"/>
      <c r="JBQ44" s="117"/>
      <c r="JBR44" s="117"/>
      <c r="JBS44" s="117"/>
      <c r="JBT44" s="117"/>
      <c r="JBU44" s="117"/>
      <c r="JBV44" s="117"/>
      <c r="JBW44" s="117"/>
      <c r="JBX44" s="117"/>
      <c r="JBY44" s="117"/>
      <c r="JBZ44" s="117"/>
      <c r="JCA44" s="117"/>
      <c r="JCB44" s="117"/>
      <c r="JCC44" s="117"/>
      <c r="JCD44" s="117"/>
      <c r="JCE44" s="117"/>
      <c r="JCF44" s="117"/>
      <c r="JCG44" s="117"/>
      <c r="JCH44" s="117"/>
      <c r="JCI44" s="117"/>
      <c r="JCJ44" s="117"/>
      <c r="JCK44" s="117"/>
      <c r="JCL44" s="117"/>
      <c r="JCM44" s="117"/>
      <c r="JCN44" s="117"/>
      <c r="JCO44" s="117"/>
      <c r="JCP44" s="117"/>
      <c r="JCQ44" s="117"/>
      <c r="JCR44" s="117"/>
      <c r="JCS44" s="117"/>
      <c r="JCT44" s="117"/>
      <c r="JCU44" s="117"/>
      <c r="JCV44" s="117"/>
      <c r="JCW44" s="117"/>
      <c r="JCX44" s="117"/>
      <c r="JCY44" s="117"/>
      <c r="JCZ44" s="117"/>
      <c r="JDA44" s="117"/>
      <c r="JDB44" s="117"/>
      <c r="JDC44" s="117"/>
      <c r="JDD44" s="117"/>
      <c r="JDE44" s="117"/>
      <c r="JDF44" s="117"/>
      <c r="JDG44" s="117"/>
      <c r="JDH44" s="117"/>
      <c r="JDI44" s="117"/>
      <c r="JDJ44" s="117"/>
      <c r="JDK44" s="117"/>
      <c r="JDL44" s="117"/>
      <c r="JDM44" s="117"/>
      <c r="JDN44" s="117"/>
      <c r="JDO44" s="117"/>
      <c r="JDP44" s="117"/>
      <c r="JDQ44" s="117"/>
      <c r="JDR44" s="117"/>
      <c r="JDS44" s="117"/>
      <c r="JDT44" s="117"/>
      <c r="JDU44" s="117"/>
      <c r="JDV44" s="117"/>
      <c r="JDW44" s="117"/>
      <c r="JDX44" s="117"/>
      <c r="JDY44" s="117"/>
      <c r="JDZ44" s="117"/>
      <c r="JEA44" s="117"/>
      <c r="JEB44" s="117"/>
      <c r="JEC44" s="117"/>
      <c r="JED44" s="117"/>
      <c r="JEE44" s="117"/>
      <c r="JEF44" s="117"/>
      <c r="JEG44" s="117"/>
      <c r="JEH44" s="117"/>
      <c r="JEI44" s="117"/>
      <c r="JEJ44" s="117"/>
      <c r="JEK44" s="117"/>
      <c r="JEL44" s="117"/>
      <c r="JEM44" s="117"/>
      <c r="JEN44" s="117"/>
      <c r="JEO44" s="117"/>
      <c r="JEP44" s="117"/>
      <c r="JEQ44" s="117"/>
      <c r="JER44" s="117"/>
      <c r="JES44" s="117"/>
      <c r="JET44" s="117"/>
      <c r="JEU44" s="117"/>
      <c r="JEV44" s="117"/>
      <c r="JEW44" s="117"/>
      <c r="JEX44" s="117"/>
      <c r="JEY44" s="117"/>
      <c r="JEZ44" s="117"/>
      <c r="JFA44" s="117"/>
      <c r="JFB44" s="117"/>
      <c r="JFC44" s="117"/>
      <c r="JFD44" s="117"/>
      <c r="JFE44" s="117"/>
      <c r="JFF44" s="117"/>
      <c r="JFG44" s="117"/>
      <c r="JFH44" s="117"/>
      <c r="JFI44" s="117"/>
      <c r="JFJ44" s="117"/>
      <c r="JFK44" s="117"/>
      <c r="JFL44" s="117"/>
      <c r="JFM44" s="117"/>
      <c r="JFN44" s="117"/>
      <c r="JFO44" s="117"/>
      <c r="JFP44" s="117"/>
      <c r="JFQ44" s="117"/>
      <c r="JFR44" s="117"/>
      <c r="JFS44" s="117"/>
      <c r="JFT44" s="117"/>
      <c r="JFU44" s="117"/>
      <c r="JFV44" s="117"/>
      <c r="JFW44" s="117"/>
      <c r="JFX44" s="117"/>
      <c r="JFY44" s="117"/>
      <c r="JFZ44" s="117"/>
      <c r="JGA44" s="117"/>
      <c r="JGB44" s="117"/>
      <c r="JGC44" s="117"/>
      <c r="JGD44" s="117"/>
      <c r="JGE44" s="117"/>
      <c r="JGF44" s="117"/>
      <c r="JGG44" s="117"/>
      <c r="JGH44" s="117"/>
      <c r="JGI44" s="117"/>
      <c r="JGJ44" s="117"/>
      <c r="JGK44" s="117"/>
      <c r="JGL44" s="117"/>
      <c r="JGM44" s="117"/>
      <c r="JGN44" s="117"/>
      <c r="JGO44" s="117"/>
      <c r="JGP44" s="117"/>
      <c r="JGQ44" s="117"/>
      <c r="JGR44" s="117"/>
      <c r="JGS44" s="117"/>
      <c r="JGT44" s="117"/>
      <c r="JGU44" s="117"/>
      <c r="JGV44" s="117"/>
      <c r="JGW44" s="117"/>
      <c r="JGX44" s="117"/>
      <c r="JGY44" s="117"/>
      <c r="JGZ44" s="117"/>
      <c r="JHA44" s="117"/>
      <c r="JHB44" s="117"/>
      <c r="JHC44" s="117"/>
      <c r="JHD44" s="117"/>
      <c r="JHE44" s="117"/>
      <c r="JHF44" s="117"/>
      <c r="JHG44" s="117"/>
      <c r="JHH44" s="117"/>
      <c r="JHI44" s="117"/>
      <c r="JHJ44" s="117"/>
      <c r="JHK44" s="117"/>
      <c r="JHL44" s="117"/>
      <c r="JHM44" s="117"/>
      <c r="JHN44" s="117"/>
      <c r="JHO44" s="117"/>
      <c r="JHP44" s="117"/>
      <c r="JHQ44" s="117"/>
      <c r="JHR44" s="117"/>
      <c r="JHS44" s="117"/>
      <c r="JHT44" s="117"/>
      <c r="JHU44" s="117"/>
      <c r="JHV44" s="117"/>
      <c r="JHW44" s="117"/>
      <c r="JHX44" s="117"/>
      <c r="JHY44" s="117"/>
      <c r="JHZ44" s="117"/>
      <c r="JIA44" s="117"/>
      <c r="JIB44" s="117"/>
      <c r="JIC44" s="117"/>
      <c r="JID44" s="117"/>
      <c r="JIE44" s="117"/>
      <c r="JIF44" s="117"/>
      <c r="JIG44" s="117"/>
      <c r="JIH44" s="117"/>
      <c r="JII44" s="117"/>
      <c r="JIJ44" s="117"/>
      <c r="JIK44" s="117"/>
      <c r="JIL44" s="117"/>
      <c r="JIM44" s="117"/>
      <c r="JIN44" s="117"/>
      <c r="JIO44" s="117"/>
      <c r="JIP44" s="117"/>
      <c r="JIQ44" s="117"/>
      <c r="JIR44" s="117"/>
      <c r="JIS44" s="117"/>
      <c r="JIT44" s="117"/>
      <c r="JIU44" s="117"/>
      <c r="JIV44" s="117"/>
      <c r="JIW44" s="117"/>
      <c r="JIX44" s="117"/>
      <c r="JIY44" s="117"/>
      <c r="JIZ44" s="117"/>
      <c r="JJA44" s="117"/>
      <c r="JJB44" s="117"/>
      <c r="JJC44" s="117"/>
      <c r="JJD44" s="117"/>
      <c r="JJE44" s="117"/>
      <c r="JJF44" s="117"/>
      <c r="JJG44" s="117"/>
      <c r="JJH44" s="117"/>
      <c r="JJI44" s="117"/>
      <c r="JJJ44" s="117"/>
      <c r="JJK44" s="117"/>
      <c r="JJL44" s="117"/>
      <c r="JJM44" s="117"/>
      <c r="JJN44" s="117"/>
      <c r="JJO44" s="117"/>
      <c r="JJP44" s="117"/>
      <c r="JJQ44" s="117"/>
      <c r="JJR44" s="117"/>
      <c r="JJS44" s="117"/>
      <c r="JJT44" s="117"/>
      <c r="JJU44" s="117"/>
      <c r="JJV44" s="117"/>
      <c r="JJW44" s="117"/>
      <c r="JJX44" s="117"/>
      <c r="JJY44" s="117"/>
      <c r="JJZ44" s="117"/>
      <c r="JKA44" s="117"/>
      <c r="JKB44" s="117"/>
      <c r="JKC44" s="117"/>
      <c r="JKD44" s="117"/>
      <c r="JKE44" s="117"/>
      <c r="JKF44" s="117"/>
      <c r="JKG44" s="117"/>
      <c r="JKH44" s="117"/>
      <c r="JKI44" s="117"/>
      <c r="JKJ44" s="117"/>
      <c r="JKK44" s="117"/>
      <c r="JKL44" s="117"/>
      <c r="JKM44" s="117"/>
      <c r="JKN44" s="117"/>
      <c r="JKO44" s="117"/>
      <c r="JKP44" s="117"/>
      <c r="JKQ44" s="117"/>
      <c r="JKR44" s="117"/>
      <c r="JKS44" s="117"/>
      <c r="JKT44" s="117"/>
      <c r="JKU44" s="117"/>
      <c r="JKV44" s="117"/>
      <c r="JKW44" s="117"/>
      <c r="JKX44" s="117"/>
      <c r="JKY44" s="117"/>
      <c r="JKZ44" s="117"/>
      <c r="JLA44" s="117"/>
      <c r="JLB44" s="117"/>
      <c r="JLC44" s="117"/>
      <c r="JLD44" s="117"/>
      <c r="JLE44" s="117"/>
      <c r="JLF44" s="117"/>
      <c r="JLG44" s="117"/>
      <c r="JLH44" s="117"/>
      <c r="JLI44" s="117"/>
      <c r="JLJ44" s="117"/>
      <c r="JLK44" s="117"/>
      <c r="JLL44" s="117"/>
      <c r="JLM44" s="117"/>
      <c r="JLN44" s="117"/>
      <c r="JLO44" s="117"/>
      <c r="JLP44" s="117"/>
      <c r="JLQ44" s="117"/>
      <c r="JLR44" s="117"/>
      <c r="JLS44" s="117"/>
      <c r="JLT44" s="117"/>
      <c r="JLU44" s="117"/>
      <c r="JLV44" s="117"/>
      <c r="JLW44" s="117"/>
      <c r="JLX44" s="117"/>
      <c r="JLY44" s="117"/>
      <c r="JLZ44" s="117"/>
      <c r="JMA44" s="117"/>
      <c r="JMB44" s="117"/>
      <c r="JMC44" s="117"/>
      <c r="JMD44" s="117"/>
      <c r="JME44" s="117"/>
      <c r="JMF44" s="117"/>
      <c r="JMG44" s="117"/>
      <c r="JMH44" s="117"/>
      <c r="JMI44" s="117"/>
      <c r="JMJ44" s="117"/>
      <c r="JMK44" s="117"/>
      <c r="JML44" s="117"/>
      <c r="JMM44" s="117"/>
      <c r="JMN44" s="117"/>
      <c r="JMO44" s="117"/>
      <c r="JMP44" s="117"/>
      <c r="JMQ44" s="117"/>
      <c r="JMR44" s="117"/>
      <c r="JMS44" s="117"/>
      <c r="JMT44" s="117"/>
      <c r="JMU44" s="117"/>
      <c r="JMV44" s="117"/>
      <c r="JMW44" s="117"/>
      <c r="JMX44" s="117"/>
      <c r="JMY44" s="117"/>
      <c r="JMZ44" s="117"/>
      <c r="JNA44" s="117"/>
      <c r="JNB44" s="117"/>
      <c r="JNC44" s="117"/>
      <c r="JND44" s="117"/>
      <c r="JNE44" s="117"/>
      <c r="JNF44" s="117"/>
      <c r="JNG44" s="117"/>
      <c r="JNH44" s="117"/>
      <c r="JNI44" s="117"/>
      <c r="JNJ44" s="117"/>
      <c r="JNK44" s="117"/>
      <c r="JNL44" s="117"/>
      <c r="JNM44" s="117"/>
      <c r="JNN44" s="117"/>
      <c r="JNO44" s="117"/>
      <c r="JNP44" s="117"/>
      <c r="JNQ44" s="117"/>
      <c r="JNR44" s="117"/>
      <c r="JNS44" s="117"/>
      <c r="JNT44" s="117"/>
      <c r="JNU44" s="117"/>
      <c r="JNV44" s="117"/>
      <c r="JNW44" s="117"/>
      <c r="JNX44" s="117"/>
      <c r="JNY44" s="117"/>
      <c r="JNZ44" s="117"/>
      <c r="JOA44" s="117"/>
      <c r="JOB44" s="117"/>
      <c r="JOC44" s="117"/>
      <c r="JOD44" s="117"/>
      <c r="JOE44" s="117"/>
      <c r="JOF44" s="117"/>
      <c r="JOG44" s="117"/>
      <c r="JOH44" s="117"/>
      <c r="JOI44" s="117"/>
      <c r="JOJ44" s="117"/>
      <c r="JOK44" s="117"/>
      <c r="JOL44" s="117"/>
      <c r="JOM44" s="117"/>
      <c r="JON44" s="117"/>
      <c r="JOO44" s="117"/>
      <c r="JOP44" s="117"/>
      <c r="JOQ44" s="117"/>
      <c r="JOR44" s="117"/>
      <c r="JOS44" s="117"/>
      <c r="JOT44" s="117"/>
      <c r="JOU44" s="117"/>
      <c r="JOV44" s="117"/>
      <c r="JOW44" s="117"/>
      <c r="JOX44" s="117"/>
      <c r="JOY44" s="117"/>
      <c r="JOZ44" s="117"/>
      <c r="JPA44" s="117"/>
      <c r="JPB44" s="117"/>
      <c r="JPC44" s="117"/>
      <c r="JPD44" s="117"/>
      <c r="JPE44" s="117"/>
      <c r="JPF44" s="117"/>
      <c r="JPG44" s="117"/>
      <c r="JPH44" s="117"/>
      <c r="JPI44" s="117"/>
      <c r="JPJ44" s="117"/>
      <c r="JPK44" s="117"/>
      <c r="JPL44" s="117"/>
      <c r="JPM44" s="117"/>
      <c r="JPN44" s="117"/>
      <c r="JPO44" s="117"/>
      <c r="JPP44" s="117"/>
      <c r="JPQ44" s="117"/>
      <c r="JPR44" s="117"/>
      <c r="JPS44" s="117"/>
      <c r="JPT44" s="117"/>
      <c r="JPU44" s="117"/>
      <c r="JPV44" s="117"/>
      <c r="JPW44" s="117"/>
      <c r="JPX44" s="117"/>
      <c r="JPY44" s="117"/>
      <c r="JPZ44" s="117"/>
      <c r="JQA44" s="117"/>
      <c r="JQB44" s="117"/>
      <c r="JQC44" s="117"/>
      <c r="JQD44" s="117"/>
      <c r="JQE44" s="117"/>
      <c r="JQF44" s="117"/>
      <c r="JQG44" s="117"/>
      <c r="JQH44" s="117"/>
      <c r="JQI44" s="117"/>
      <c r="JQJ44" s="117"/>
      <c r="JQK44" s="117"/>
      <c r="JQL44" s="117"/>
      <c r="JQM44" s="117"/>
      <c r="JQN44" s="117"/>
      <c r="JQO44" s="117"/>
      <c r="JQP44" s="117"/>
      <c r="JQQ44" s="117"/>
      <c r="JQR44" s="117"/>
      <c r="JQS44" s="117"/>
      <c r="JQT44" s="117"/>
      <c r="JQU44" s="117"/>
      <c r="JQV44" s="117"/>
      <c r="JQW44" s="117"/>
      <c r="JQX44" s="117"/>
      <c r="JQY44" s="117"/>
      <c r="JQZ44" s="117"/>
      <c r="JRA44" s="117"/>
      <c r="JRB44" s="117"/>
      <c r="JRC44" s="117"/>
      <c r="JRD44" s="117"/>
      <c r="JRE44" s="117"/>
      <c r="JRF44" s="117"/>
      <c r="JRG44" s="117"/>
      <c r="JRH44" s="117"/>
      <c r="JRI44" s="117"/>
      <c r="JRJ44" s="117"/>
      <c r="JRK44" s="117"/>
      <c r="JRL44" s="117"/>
      <c r="JRM44" s="117"/>
      <c r="JRN44" s="117"/>
      <c r="JRO44" s="117"/>
      <c r="JRP44" s="117"/>
      <c r="JRQ44" s="117"/>
      <c r="JRR44" s="117"/>
      <c r="JRS44" s="117"/>
      <c r="JRT44" s="117"/>
      <c r="JRU44" s="117"/>
      <c r="JRV44" s="117"/>
      <c r="JRW44" s="117"/>
      <c r="JRX44" s="117"/>
      <c r="JRY44" s="117"/>
      <c r="JRZ44" s="117"/>
      <c r="JSA44" s="117"/>
      <c r="JSB44" s="117"/>
      <c r="JSC44" s="117"/>
      <c r="JSD44" s="117"/>
      <c r="JSE44" s="117"/>
      <c r="JSF44" s="117"/>
      <c r="JSG44" s="117"/>
      <c r="JSH44" s="117"/>
      <c r="JSI44" s="117"/>
      <c r="JSJ44" s="117"/>
      <c r="JSK44" s="117"/>
      <c r="JSL44" s="117"/>
      <c r="JSM44" s="117"/>
      <c r="JSN44" s="117"/>
      <c r="JSO44" s="117"/>
      <c r="JSP44" s="117"/>
      <c r="JSQ44" s="117"/>
      <c r="JSR44" s="117"/>
      <c r="JSS44" s="117"/>
      <c r="JST44" s="117"/>
      <c r="JSU44" s="117"/>
      <c r="JSV44" s="117"/>
      <c r="JSW44" s="117"/>
      <c r="JSX44" s="117"/>
      <c r="JSY44" s="117"/>
      <c r="JSZ44" s="117"/>
      <c r="JTA44" s="117"/>
      <c r="JTB44" s="117"/>
      <c r="JTC44" s="117"/>
      <c r="JTD44" s="117"/>
      <c r="JTE44" s="117"/>
      <c r="JTF44" s="117"/>
      <c r="JTG44" s="117"/>
      <c r="JTH44" s="117"/>
      <c r="JTI44" s="117"/>
      <c r="JTJ44" s="117"/>
      <c r="JTK44" s="117"/>
      <c r="JTL44" s="117"/>
      <c r="JTM44" s="117"/>
      <c r="JTN44" s="117"/>
      <c r="JTO44" s="117"/>
      <c r="JTP44" s="117"/>
      <c r="JTQ44" s="117"/>
      <c r="JTR44" s="117"/>
      <c r="JTS44" s="117"/>
      <c r="JTT44" s="117"/>
      <c r="JTU44" s="117"/>
      <c r="JTV44" s="117"/>
      <c r="JTW44" s="117"/>
      <c r="JTX44" s="117"/>
      <c r="JTY44" s="117"/>
      <c r="JTZ44" s="117"/>
      <c r="JUA44" s="117"/>
      <c r="JUB44" s="117"/>
      <c r="JUC44" s="117"/>
      <c r="JUD44" s="117"/>
      <c r="JUE44" s="117"/>
      <c r="JUF44" s="117"/>
      <c r="JUG44" s="117"/>
      <c r="JUH44" s="117"/>
      <c r="JUI44" s="117"/>
      <c r="JUJ44" s="117"/>
      <c r="JUK44" s="117"/>
      <c r="JUL44" s="117"/>
      <c r="JUM44" s="117"/>
      <c r="JUN44" s="117"/>
      <c r="JUO44" s="117"/>
      <c r="JUP44" s="117"/>
      <c r="JUQ44" s="117"/>
      <c r="JUR44" s="117"/>
      <c r="JUS44" s="117"/>
      <c r="JUT44" s="117"/>
      <c r="JUU44" s="117"/>
      <c r="JUV44" s="117"/>
      <c r="JUW44" s="117"/>
      <c r="JUX44" s="117"/>
      <c r="JUY44" s="117"/>
      <c r="JUZ44" s="117"/>
      <c r="JVA44" s="117"/>
      <c r="JVB44" s="117"/>
      <c r="JVC44" s="117"/>
      <c r="JVD44" s="117"/>
      <c r="JVE44" s="117"/>
      <c r="JVF44" s="117"/>
      <c r="JVG44" s="117"/>
      <c r="JVH44" s="117"/>
      <c r="JVI44" s="117"/>
      <c r="JVJ44" s="117"/>
      <c r="JVK44" s="117"/>
      <c r="JVL44" s="117"/>
      <c r="JVM44" s="117"/>
      <c r="JVN44" s="117"/>
      <c r="JVO44" s="117"/>
      <c r="JVP44" s="117"/>
      <c r="JVQ44" s="117"/>
      <c r="JVR44" s="117"/>
      <c r="JVS44" s="117"/>
      <c r="JVT44" s="117"/>
      <c r="JVU44" s="117"/>
      <c r="JVV44" s="117"/>
      <c r="JVW44" s="117"/>
      <c r="JVX44" s="117"/>
      <c r="JVY44" s="117"/>
      <c r="JVZ44" s="117"/>
      <c r="JWA44" s="117"/>
      <c r="JWB44" s="117"/>
      <c r="JWC44" s="117"/>
      <c r="JWD44" s="117"/>
      <c r="JWE44" s="117"/>
      <c r="JWF44" s="117"/>
      <c r="JWG44" s="117"/>
      <c r="JWH44" s="117"/>
      <c r="JWI44" s="117"/>
      <c r="JWJ44" s="117"/>
      <c r="JWK44" s="117"/>
      <c r="JWL44" s="117"/>
      <c r="JWM44" s="117"/>
      <c r="JWN44" s="117"/>
      <c r="JWO44" s="117"/>
      <c r="JWP44" s="117"/>
      <c r="JWQ44" s="117"/>
      <c r="JWR44" s="117"/>
      <c r="JWS44" s="117"/>
      <c r="JWT44" s="117"/>
      <c r="JWU44" s="117"/>
      <c r="JWV44" s="117"/>
      <c r="JWW44" s="117"/>
      <c r="JWX44" s="117"/>
      <c r="JWY44" s="117"/>
      <c r="JWZ44" s="117"/>
      <c r="JXA44" s="117"/>
      <c r="JXB44" s="117"/>
      <c r="JXC44" s="117"/>
      <c r="JXD44" s="117"/>
      <c r="JXE44" s="117"/>
      <c r="JXF44" s="117"/>
      <c r="JXG44" s="117"/>
      <c r="JXH44" s="117"/>
      <c r="JXI44" s="117"/>
      <c r="JXJ44" s="117"/>
      <c r="JXK44" s="117"/>
      <c r="JXL44" s="117"/>
      <c r="JXM44" s="117"/>
      <c r="JXN44" s="117"/>
      <c r="JXO44" s="117"/>
      <c r="JXP44" s="117"/>
      <c r="JXQ44" s="117"/>
      <c r="JXR44" s="117"/>
      <c r="JXS44" s="117"/>
      <c r="JXT44" s="117"/>
      <c r="JXU44" s="117"/>
      <c r="JXV44" s="117"/>
      <c r="JXW44" s="117"/>
      <c r="JXX44" s="117"/>
      <c r="JXY44" s="117"/>
      <c r="JXZ44" s="117"/>
      <c r="JYA44" s="117"/>
      <c r="JYB44" s="117"/>
      <c r="JYC44" s="117"/>
      <c r="JYD44" s="117"/>
      <c r="JYE44" s="117"/>
      <c r="JYF44" s="117"/>
      <c r="JYG44" s="117"/>
      <c r="JYH44" s="117"/>
      <c r="JYI44" s="117"/>
      <c r="JYJ44" s="117"/>
      <c r="JYK44" s="117"/>
      <c r="JYL44" s="117"/>
      <c r="JYM44" s="117"/>
      <c r="JYN44" s="117"/>
      <c r="JYO44" s="117"/>
      <c r="JYP44" s="117"/>
      <c r="JYQ44" s="117"/>
      <c r="JYR44" s="117"/>
      <c r="JYS44" s="117"/>
      <c r="JYT44" s="117"/>
      <c r="JYU44" s="117"/>
      <c r="JYV44" s="117"/>
      <c r="JYW44" s="117"/>
      <c r="JYX44" s="117"/>
      <c r="JYY44" s="117"/>
      <c r="JYZ44" s="117"/>
      <c r="JZA44" s="117"/>
      <c r="JZB44" s="117"/>
      <c r="JZC44" s="117"/>
      <c r="JZD44" s="117"/>
      <c r="JZE44" s="117"/>
      <c r="JZF44" s="117"/>
      <c r="JZG44" s="117"/>
      <c r="JZH44" s="117"/>
      <c r="JZI44" s="117"/>
      <c r="JZJ44" s="117"/>
      <c r="JZK44" s="117"/>
      <c r="JZL44" s="117"/>
      <c r="JZM44" s="117"/>
      <c r="JZN44" s="117"/>
      <c r="JZO44" s="117"/>
      <c r="JZP44" s="117"/>
      <c r="JZQ44" s="117"/>
      <c r="JZR44" s="117"/>
      <c r="JZS44" s="117"/>
      <c r="JZT44" s="117"/>
      <c r="JZU44" s="117"/>
      <c r="JZV44" s="117"/>
      <c r="JZW44" s="117"/>
      <c r="JZX44" s="117"/>
      <c r="JZY44" s="117"/>
      <c r="JZZ44" s="117"/>
      <c r="KAA44" s="117"/>
      <c r="KAB44" s="117"/>
      <c r="KAC44" s="117"/>
      <c r="KAD44" s="117"/>
      <c r="KAE44" s="117"/>
      <c r="KAF44" s="117"/>
      <c r="KAG44" s="117"/>
      <c r="KAH44" s="117"/>
      <c r="KAI44" s="117"/>
      <c r="KAJ44" s="117"/>
      <c r="KAK44" s="117"/>
      <c r="KAL44" s="117"/>
      <c r="KAM44" s="117"/>
      <c r="KAN44" s="117"/>
      <c r="KAO44" s="117"/>
      <c r="KAP44" s="117"/>
      <c r="KAQ44" s="117"/>
      <c r="KAR44" s="117"/>
      <c r="KAS44" s="117"/>
      <c r="KAT44" s="117"/>
      <c r="KAU44" s="117"/>
      <c r="KAV44" s="117"/>
      <c r="KAW44" s="117"/>
      <c r="KAX44" s="117"/>
      <c r="KAY44" s="117"/>
      <c r="KAZ44" s="117"/>
      <c r="KBA44" s="117"/>
      <c r="KBB44" s="117"/>
      <c r="KBC44" s="117"/>
      <c r="KBD44" s="117"/>
      <c r="KBE44" s="117"/>
      <c r="KBF44" s="117"/>
      <c r="KBG44" s="117"/>
      <c r="KBH44" s="117"/>
      <c r="KBI44" s="117"/>
      <c r="KBJ44" s="117"/>
      <c r="KBK44" s="117"/>
      <c r="KBL44" s="117"/>
      <c r="KBM44" s="117"/>
      <c r="KBN44" s="117"/>
      <c r="KBO44" s="117"/>
      <c r="KBP44" s="117"/>
      <c r="KBQ44" s="117"/>
      <c r="KBR44" s="117"/>
      <c r="KBS44" s="117"/>
      <c r="KBT44" s="117"/>
      <c r="KBU44" s="117"/>
      <c r="KBV44" s="117"/>
      <c r="KBW44" s="117"/>
      <c r="KBX44" s="117"/>
      <c r="KBY44" s="117"/>
      <c r="KBZ44" s="117"/>
      <c r="KCA44" s="117"/>
      <c r="KCB44" s="117"/>
      <c r="KCC44" s="117"/>
      <c r="KCD44" s="117"/>
      <c r="KCE44" s="117"/>
      <c r="KCF44" s="117"/>
      <c r="KCG44" s="117"/>
      <c r="KCH44" s="117"/>
      <c r="KCI44" s="117"/>
      <c r="KCJ44" s="117"/>
      <c r="KCK44" s="117"/>
      <c r="KCL44" s="117"/>
      <c r="KCM44" s="117"/>
      <c r="KCN44" s="117"/>
      <c r="KCO44" s="117"/>
      <c r="KCP44" s="117"/>
      <c r="KCQ44" s="117"/>
      <c r="KCR44" s="117"/>
      <c r="KCS44" s="117"/>
      <c r="KCT44" s="117"/>
      <c r="KCU44" s="117"/>
      <c r="KCV44" s="117"/>
      <c r="KCW44" s="117"/>
      <c r="KCX44" s="117"/>
      <c r="KCY44" s="117"/>
      <c r="KCZ44" s="117"/>
      <c r="KDA44" s="117"/>
      <c r="KDB44" s="117"/>
      <c r="KDC44" s="117"/>
      <c r="KDD44" s="117"/>
      <c r="KDE44" s="117"/>
      <c r="KDF44" s="117"/>
      <c r="KDG44" s="117"/>
      <c r="KDH44" s="117"/>
      <c r="KDI44" s="117"/>
      <c r="KDJ44" s="117"/>
      <c r="KDK44" s="117"/>
      <c r="KDL44" s="117"/>
      <c r="KDM44" s="117"/>
      <c r="KDN44" s="117"/>
      <c r="KDO44" s="117"/>
      <c r="KDP44" s="117"/>
      <c r="KDQ44" s="117"/>
      <c r="KDR44" s="117"/>
      <c r="KDS44" s="117"/>
      <c r="KDT44" s="117"/>
      <c r="KDU44" s="117"/>
      <c r="KDV44" s="117"/>
      <c r="KDW44" s="117"/>
      <c r="KDX44" s="117"/>
      <c r="KDY44" s="117"/>
      <c r="KDZ44" s="117"/>
      <c r="KEA44" s="117"/>
      <c r="KEB44" s="117"/>
      <c r="KEC44" s="117"/>
      <c r="KED44" s="117"/>
      <c r="KEE44" s="117"/>
      <c r="KEF44" s="117"/>
      <c r="KEG44" s="117"/>
      <c r="KEH44" s="117"/>
      <c r="KEI44" s="117"/>
      <c r="KEJ44" s="117"/>
      <c r="KEK44" s="117"/>
      <c r="KEL44" s="117"/>
      <c r="KEM44" s="117"/>
      <c r="KEN44" s="117"/>
      <c r="KEO44" s="117"/>
      <c r="KEP44" s="117"/>
      <c r="KEQ44" s="117"/>
      <c r="KER44" s="117"/>
      <c r="KES44" s="117"/>
      <c r="KET44" s="117"/>
      <c r="KEU44" s="117"/>
      <c r="KEV44" s="117"/>
      <c r="KEW44" s="117"/>
      <c r="KEX44" s="117"/>
      <c r="KEY44" s="117"/>
      <c r="KEZ44" s="117"/>
      <c r="KFA44" s="117"/>
      <c r="KFB44" s="117"/>
      <c r="KFC44" s="117"/>
      <c r="KFD44" s="117"/>
      <c r="KFE44" s="117"/>
      <c r="KFF44" s="117"/>
      <c r="KFG44" s="117"/>
      <c r="KFH44" s="117"/>
      <c r="KFI44" s="117"/>
      <c r="KFJ44" s="117"/>
      <c r="KFK44" s="117"/>
      <c r="KFL44" s="117"/>
      <c r="KFM44" s="117"/>
      <c r="KFN44" s="117"/>
      <c r="KFO44" s="117"/>
      <c r="KFP44" s="117"/>
      <c r="KFQ44" s="117"/>
      <c r="KFR44" s="117"/>
      <c r="KFS44" s="117"/>
      <c r="KFT44" s="117"/>
      <c r="KFU44" s="117"/>
      <c r="KFV44" s="117"/>
      <c r="KFW44" s="117"/>
      <c r="KFX44" s="117"/>
      <c r="KFY44" s="117"/>
      <c r="KFZ44" s="117"/>
      <c r="KGA44" s="117"/>
      <c r="KGB44" s="117"/>
      <c r="KGC44" s="117"/>
      <c r="KGD44" s="117"/>
      <c r="KGE44" s="117"/>
      <c r="KGF44" s="117"/>
      <c r="KGG44" s="117"/>
      <c r="KGH44" s="117"/>
      <c r="KGI44" s="117"/>
      <c r="KGJ44" s="117"/>
      <c r="KGK44" s="117"/>
      <c r="KGL44" s="117"/>
      <c r="KGM44" s="117"/>
      <c r="KGN44" s="117"/>
      <c r="KGO44" s="117"/>
      <c r="KGP44" s="117"/>
      <c r="KGQ44" s="117"/>
      <c r="KGR44" s="117"/>
      <c r="KGS44" s="117"/>
      <c r="KGT44" s="117"/>
      <c r="KGU44" s="117"/>
      <c r="KGV44" s="117"/>
      <c r="KGW44" s="117"/>
      <c r="KGX44" s="117"/>
      <c r="KGY44" s="117"/>
      <c r="KGZ44" s="117"/>
      <c r="KHA44" s="117"/>
      <c r="KHB44" s="117"/>
      <c r="KHC44" s="117"/>
      <c r="KHD44" s="117"/>
      <c r="KHE44" s="117"/>
      <c r="KHF44" s="117"/>
      <c r="KHG44" s="117"/>
      <c r="KHH44" s="117"/>
      <c r="KHI44" s="117"/>
      <c r="KHJ44" s="117"/>
      <c r="KHK44" s="117"/>
      <c r="KHL44" s="117"/>
      <c r="KHM44" s="117"/>
      <c r="KHN44" s="117"/>
      <c r="KHO44" s="117"/>
      <c r="KHP44" s="117"/>
      <c r="KHQ44" s="117"/>
      <c r="KHR44" s="117"/>
      <c r="KHS44" s="117"/>
      <c r="KHT44" s="117"/>
      <c r="KHU44" s="117"/>
      <c r="KHV44" s="117"/>
      <c r="KHW44" s="117"/>
      <c r="KHX44" s="117"/>
      <c r="KHY44" s="117"/>
      <c r="KHZ44" s="117"/>
      <c r="KIA44" s="117"/>
      <c r="KIB44" s="117"/>
      <c r="KIC44" s="117"/>
      <c r="KID44" s="117"/>
      <c r="KIE44" s="117"/>
      <c r="KIF44" s="117"/>
      <c r="KIG44" s="117"/>
      <c r="KIH44" s="117"/>
      <c r="KII44" s="117"/>
      <c r="KIJ44" s="117"/>
      <c r="KIK44" s="117"/>
      <c r="KIL44" s="117"/>
      <c r="KIM44" s="117"/>
      <c r="KIN44" s="117"/>
      <c r="KIO44" s="117"/>
      <c r="KIP44" s="117"/>
      <c r="KIQ44" s="117"/>
      <c r="KIR44" s="117"/>
      <c r="KIS44" s="117"/>
      <c r="KIT44" s="117"/>
      <c r="KIU44" s="117"/>
      <c r="KIV44" s="117"/>
      <c r="KIW44" s="117"/>
      <c r="KIX44" s="117"/>
      <c r="KIY44" s="117"/>
      <c r="KIZ44" s="117"/>
      <c r="KJA44" s="117"/>
      <c r="KJB44" s="117"/>
      <c r="KJC44" s="117"/>
      <c r="KJD44" s="117"/>
      <c r="KJE44" s="117"/>
      <c r="KJF44" s="117"/>
      <c r="KJG44" s="117"/>
      <c r="KJH44" s="117"/>
      <c r="KJI44" s="117"/>
      <c r="KJJ44" s="117"/>
      <c r="KJK44" s="117"/>
      <c r="KJL44" s="117"/>
      <c r="KJM44" s="117"/>
      <c r="KJN44" s="117"/>
      <c r="KJO44" s="117"/>
      <c r="KJP44" s="117"/>
      <c r="KJQ44" s="117"/>
      <c r="KJR44" s="117"/>
      <c r="KJS44" s="117"/>
      <c r="KJT44" s="117"/>
      <c r="KJU44" s="117"/>
      <c r="KJV44" s="117"/>
      <c r="KJW44" s="117"/>
      <c r="KJX44" s="117"/>
      <c r="KJY44" s="117"/>
      <c r="KJZ44" s="117"/>
      <c r="KKA44" s="117"/>
      <c r="KKB44" s="117"/>
      <c r="KKC44" s="117"/>
      <c r="KKD44" s="117"/>
      <c r="KKE44" s="117"/>
      <c r="KKF44" s="117"/>
      <c r="KKG44" s="117"/>
      <c r="KKH44" s="117"/>
      <c r="KKI44" s="117"/>
      <c r="KKJ44" s="117"/>
      <c r="KKK44" s="117"/>
      <c r="KKL44" s="117"/>
      <c r="KKM44" s="117"/>
      <c r="KKN44" s="117"/>
      <c r="KKO44" s="117"/>
      <c r="KKP44" s="117"/>
      <c r="KKQ44" s="117"/>
      <c r="KKR44" s="117"/>
      <c r="KKS44" s="117"/>
      <c r="KKT44" s="117"/>
      <c r="KKU44" s="117"/>
      <c r="KKV44" s="117"/>
      <c r="KKW44" s="117"/>
      <c r="KKX44" s="117"/>
      <c r="KKY44" s="117"/>
      <c r="KKZ44" s="117"/>
      <c r="KLA44" s="117"/>
      <c r="KLB44" s="117"/>
      <c r="KLC44" s="117"/>
      <c r="KLD44" s="117"/>
      <c r="KLE44" s="117"/>
      <c r="KLF44" s="117"/>
      <c r="KLG44" s="117"/>
      <c r="KLH44" s="117"/>
      <c r="KLI44" s="117"/>
      <c r="KLJ44" s="117"/>
      <c r="KLK44" s="117"/>
      <c r="KLL44" s="117"/>
      <c r="KLM44" s="117"/>
      <c r="KLN44" s="117"/>
      <c r="KLO44" s="117"/>
      <c r="KLP44" s="117"/>
      <c r="KLQ44" s="117"/>
      <c r="KLR44" s="117"/>
      <c r="KLS44" s="117"/>
      <c r="KLT44" s="117"/>
      <c r="KLU44" s="117"/>
      <c r="KLV44" s="117"/>
      <c r="KLW44" s="117"/>
      <c r="KLX44" s="117"/>
      <c r="KLY44" s="117"/>
      <c r="KLZ44" s="117"/>
      <c r="KMA44" s="117"/>
      <c r="KMB44" s="117"/>
      <c r="KMC44" s="117"/>
      <c r="KMD44" s="117"/>
      <c r="KME44" s="117"/>
      <c r="KMF44" s="117"/>
      <c r="KMG44" s="117"/>
      <c r="KMH44" s="117"/>
      <c r="KMI44" s="117"/>
      <c r="KMJ44" s="117"/>
      <c r="KMK44" s="117"/>
      <c r="KML44" s="117"/>
      <c r="KMM44" s="117"/>
      <c r="KMN44" s="117"/>
      <c r="KMO44" s="117"/>
      <c r="KMP44" s="117"/>
      <c r="KMQ44" s="117"/>
      <c r="KMR44" s="117"/>
      <c r="KMS44" s="117"/>
      <c r="KMT44" s="117"/>
      <c r="KMU44" s="117"/>
      <c r="KMV44" s="117"/>
      <c r="KMW44" s="117"/>
      <c r="KMX44" s="117"/>
      <c r="KMY44" s="117"/>
      <c r="KMZ44" s="117"/>
      <c r="KNA44" s="117"/>
      <c r="KNB44" s="117"/>
      <c r="KNC44" s="117"/>
      <c r="KND44" s="117"/>
      <c r="KNE44" s="117"/>
      <c r="KNF44" s="117"/>
      <c r="KNG44" s="117"/>
      <c r="KNH44" s="117"/>
      <c r="KNI44" s="117"/>
      <c r="KNJ44" s="117"/>
      <c r="KNK44" s="117"/>
      <c r="KNL44" s="117"/>
      <c r="KNM44" s="117"/>
      <c r="KNN44" s="117"/>
      <c r="KNO44" s="117"/>
      <c r="KNP44" s="117"/>
      <c r="KNQ44" s="117"/>
      <c r="KNR44" s="117"/>
      <c r="KNS44" s="117"/>
      <c r="KNT44" s="117"/>
      <c r="KNU44" s="117"/>
      <c r="KNV44" s="117"/>
      <c r="KNW44" s="117"/>
      <c r="KNX44" s="117"/>
      <c r="KNY44" s="117"/>
      <c r="KNZ44" s="117"/>
      <c r="KOA44" s="117"/>
      <c r="KOB44" s="117"/>
      <c r="KOC44" s="117"/>
      <c r="KOD44" s="117"/>
      <c r="KOE44" s="117"/>
      <c r="KOF44" s="117"/>
      <c r="KOG44" s="117"/>
      <c r="KOH44" s="117"/>
      <c r="KOI44" s="117"/>
      <c r="KOJ44" s="117"/>
      <c r="KOK44" s="117"/>
      <c r="KOL44" s="117"/>
      <c r="KOM44" s="117"/>
      <c r="KON44" s="117"/>
      <c r="KOO44" s="117"/>
      <c r="KOP44" s="117"/>
      <c r="KOQ44" s="117"/>
      <c r="KOR44" s="117"/>
      <c r="KOS44" s="117"/>
      <c r="KOT44" s="117"/>
      <c r="KOU44" s="117"/>
      <c r="KOV44" s="117"/>
      <c r="KOW44" s="117"/>
      <c r="KOX44" s="117"/>
      <c r="KOY44" s="117"/>
      <c r="KOZ44" s="117"/>
      <c r="KPA44" s="117"/>
      <c r="KPB44" s="117"/>
      <c r="KPC44" s="117"/>
      <c r="KPD44" s="117"/>
      <c r="KPE44" s="117"/>
      <c r="KPF44" s="117"/>
      <c r="KPG44" s="117"/>
      <c r="KPH44" s="117"/>
      <c r="KPI44" s="117"/>
      <c r="KPJ44" s="117"/>
      <c r="KPK44" s="117"/>
      <c r="KPL44" s="117"/>
      <c r="KPM44" s="117"/>
      <c r="KPN44" s="117"/>
      <c r="KPO44" s="117"/>
      <c r="KPP44" s="117"/>
      <c r="KPQ44" s="117"/>
      <c r="KPR44" s="117"/>
      <c r="KPS44" s="117"/>
      <c r="KPT44" s="117"/>
      <c r="KPU44" s="117"/>
      <c r="KPV44" s="117"/>
      <c r="KPW44" s="117"/>
      <c r="KPX44" s="117"/>
      <c r="KPY44" s="117"/>
      <c r="KPZ44" s="117"/>
      <c r="KQA44" s="117"/>
      <c r="KQB44" s="117"/>
      <c r="KQC44" s="117"/>
      <c r="KQD44" s="117"/>
      <c r="KQE44" s="117"/>
      <c r="KQF44" s="117"/>
      <c r="KQG44" s="117"/>
      <c r="KQH44" s="117"/>
      <c r="KQI44" s="117"/>
      <c r="KQJ44" s="117"/>
      <c r="KQK44" s="117"/>
      <c r="KQL44" s="117"/>
      <c r="KQM44" s="117"/>
      <c r="KQN44" s="117"/>
      <c r="KQO44" s="117"/>
      <c r="KQP44" s="117"/>
      <c r="KQQ44" s="117"/>
      <c r="KQR44" s="117"/>
      <c r="KQS44" s="117"/>
      <c r="KQT44" s="117"/>
      <c r="KQU44" s="117"/>
      <c r="KQV44" s="117"/>
      <c r="KQW44" s="117"/>
      <c r="KQX44" s="117"/>
      <c r="KQY44" s="117"/>
      <c r="KQZ44" s="117"/>
      <c r="KRA44" s="117"/>
      <c r="KRB44" s="117"/>
      <c r="KRC44" s="117"/>
      <c r="KRD44" s="117"/>
      <c r="KRE44" s="117"/>
      <c r="KRF44" s="117"/>
      <c r="KRG44" s="117"/>
      <c r="KRH44" s="117"/>
      <c r="KRI44" s="117"/>
      <c r="KRJ44" s="117"/>
      <c r="KRK44" s="117"/>
      <c r="KRL44" s="117"/>
      <c r="KRM44" s="117"/>
      <c r="KRN44" s="117"/>
      <c r="KRO44" s="117"/>
      <c r="KRP44" s="117"/>
      <c r="KRQ44" s="117"/>
      <c r="KRR44" s="117"/>
      <c r="KRS44" s="117"/>
      <c r="KRT44" s="117"/>
      <c r="KRU44" s="117"/>
      <c r="KRV44" s="117"/>
      <c r="KRW44" s="117"/>
      <c r="KRX44" s="117"/>
      <c r="KRY44" s="117"/>
      <c r="KRZ44" s="117"/>
      <c r="KSA44" s="117"/>
      <c r="KSB44" s="117"/>
      <c r="KSC44" s="117"/>
      <c r="KSD44" s="117"/>
      <c r="KSE44" s="117"/>
      <c r="KSF44" s="117"/>
      <c r="KSG44" s="117"/>
      <c r="KSH44" s="117"/>
      <c r="KSI44" s="117"/>
      <c r="KSJ44" s="117"/>
      <c r="KSK44" s="117"/>
      <c r="KSL44" s="117"/>
      <c r="KSM44" s="117"/>
      <c r="KSN44" s="117"/>
      <c r="KSO44" s="117"/>
      <c r="KSP44" s="117"/>
      <c r="KSQ44" s="117"/>
      <c r="KSR44" s="117"/>
      <c r="KSS44" s="117"/>
      <c r="KST44" s="117"/>
      <c r="KSU44" s="117"/>
      <c r="KSV44" s="117"/>
      <c r="KSW44" s="117"/>
      <c r="KSX44" s="117"/>
      <c r="KSY44" s="117"/>
      <c r="KSZ44" s="117"/>
      <c r="KTA44" s="117"/>
      <c r="KTB44" s="117"/>
      <c r="KTC44" s="117"/>
      <c r="KTD44" s="117"/>
      <c r="KTE44" s="117"/>
      <c r="KTF44" s="117"/>
      <c r="KTG44" s="117"/>
      <c r="KTH44" s="117"/>
      <c r="KTI44" s="117"/>
      <c r="KTJ44" s="117"/>
      <c r="KTK44" s="117"/>
      <c r="KTL44" s="117"/>
      <c r="KTM44" s="117"/>
      <c r="KTN44" s="117"/>
      <c r="KTO44" s="117"/>
      <c r="KTP44" s="117"/>
      <c r="KTQ44" s="117"/>
      <c r="KTR44" s="117"/>
      <c r="KTS44" s="117"/>
      <c r="KTT44" s="117"/>
      <c r="KTU44" s="117"/>
      <c r="KTV44" s="117"/>
      <c r="KTW44" s="117"/>
      <c r="KTX44" s="117"/>
      <c r="KTY44" s="117"/>
      <c r="KTZ44" s="117"/>
      <c r="KUA44" s="117"/>
      <c r="KUB44" s="117"/>
      <c r="KUC44" s="117"/>
      <c r="KUD44" s="117"/>
      <c r="KUE44" s="117"/>
      <c r="KUF44" s="117"/>
      <c r="KUG44" s="117"/>
      <c r="KUH44" s="117"/>
      <c r="KUI44" s="117"/>
      <c r="KUJ44" s="117"/>
      <c r="KUK44" s="117"/>
      <c r="KUL44" s="117"/>
      <c r="KUM44" s="117"/>
      <c r="KUN44" s="117"/>
      <c r="KUO44" s="117"/>
      <c r="KUP44" s="117"/>
      <c r="KUQ44" s="117"/>
      <c r="KUR44" s="117"/>
      <c r="KUS44" s="117"/>
      <c r="KUT44" s="117"/>
      <c r="KUU44" s="117"/>
      <c r="KUV44" s="117"/>
      <c r="KUW44" s="117"/>
      <c r="KUX44" s="117"/>
      <c r="KUY44" s="117"/>
      <c r="KUZ44" s="117"/>
      <c r="KVA44" s="117"/>
      <c r="KVB44" s="117"/>
      <c r="KVC44" s="117"/>
      <c r="KVD44" s="117"/>
      <c r="KVE44" s="117"/>
      <c r="KVF44" s="117"/>
      <c r="KVG44" s="117"/>
      <c r="KVH44" s="117"/>
      <c r="KVI44" s="117"/>
      <c r="KVJ44" s="117"/>
      <c r="KVK44" s="117"/>
      <c r="KVL44" s="117"/>
      <c r="KVM44" s="117"/>
      <c r="KVN44" s="117"/>
      <c r="KVO44" s="117"/>
      <c r="KVP44" s="117"/>
      <c r="KVQ44" s="117"/>
      <c r="KVR44" s="117"/>
      <c r="KVS44" s="117"/>
      <c r="KVT44" s="117"/>
      <c r="KVU44" s="117"/>
      <c r="KVV44" s="117"/>
      <c r="KVW44" s="117"/>
      <c r="KVX44" s="117"/>
      <c r="KVY44" s="117"/>
      <c r="KVZ44" s="117"/>
      <c r="KWA44" s="117"/>
      <c r="KWB44" s="117"/>
      <c r="KWC44" s="117"/>
      <c r="KWD44" s="117"/>
      <c r="KWE44" s="117"/>
      <c r="KWF44" s="117"/>
      <c r="KWG44" s="117"/>
      <c r="KWH44" s="117"/>
      <c r="KWI44" s="117"/>
      <c r="KWJ44" s="117"/>
      <c r="KWK44" s="117"/>
      <c r="KWL44" s="117"/>
      <c r="KWM44" s="117"/>
      <c r="KWN44" s="117"/>
      <c r="KWO44" s="117"/>
      <c r="KWP44" s="117"/>
      <c r="KWQ44" s="117"/>
      <c r="KWR44" s="117"/>
      <c r="KWS44" s="117"/>
      <c r="KWT44" s="117"/>
      <c r="KWU44" s="117"/>
      <c r="KWV44" s="117"/>
      <c r="KWW44" s="117"/>
      <c r="KWX44" s="117"/>
      <c r="KWY44" s="117"/>
      <c r="KWZ44" s="117"/>
      <c r="KXA44" s="117"/>
      <c r="KXB44" s="117"/>
      <c r="KXC44" s="117"/>
      <c r="KXD44" s="117"/>
      <c r="KXE44" s="117"/>
      <c r="KXF44" s="117"/>
      <c r="KXG44" s="117"/>
      <c r="KXH44" s="117"/>
      <c r="KXI44" s="117"/>
      <c r="KXJ44" s="117"/>
      <c r="KXK44" s="117"/>
      <c r="KXL44" s="117"/>
      <c r="KXM44" s="117"/>
      <c r="KXN44" s="117"/>
      <c r="KXO44" s="117"/>
      <c r="KXP44" s="117"/>
      <c r="KXQ44" s="117"/>
      <c r="KXR44" s="117"/>
      <c r="KXS44" s="117"/>
      <c r="KXT44" s="117"/>
      <c r="KXU44" s="117"/>
      <c r="KXV44" s="117"/>
      <c r="KXW44" s="117"/>
      <c r="KXX44" s="117"/>
      <c r="KXY44" s="117"/>
      <c r="KXZ44" s="117"/>
      <c r="KYA44" s="117"/>
      <c r="KYB44" s="117"/>
      <c r="KYC44" s="117"/>
      <c r="KYD44" s="117"/>
      <c r="KYE44" s="117"/>
      <c r="KYF44" s="117"/>
      <c r="KYG44" s="117"/>
      <c r="KYH44" s="117"/>
      <c r="KYI44" s="117"/>
      <c r="KYJ44" s="117"/>
      <c r="KYK44" s="117"/>
      <c r="KYL44" s="117"/>
      <c r="KYM44" s="117"/>
      <c r="KYN44" s="117"/>
      <c r="KYO44" s="117"/>
      <c r="KYP44" s="117"/>
      <c r="KYQ44" s="117"/>
      <c r="KYR44" s="117"/>
      <c r="KYS44" s="117"/>
      <c r="KYT44" s="117"/>
      <c r="KYU44" s="117"/>
      <c r="KYV44" s="117"/>
      <c r="KYW44" s="117"/>
      <c r="KYX44" s="117"/>
      <c r="KYY44" s="117"/>
      <c r="KYZ44" s="117"/>
      <c r="KZA44" s="117"/>
      <c r="KZB44" s="117"/>
      <c r="KZC44" s="117"/>
      <c r="KZD44" s="117"/>
      <c r="KZE44" s="117"/>
      <c r="KZF44" s="117"/>
      <c r="KZG44" s="117"/>
      <c r="KZH44" s="117"/>
      <c r="KZI44" s="117"/>
      <c r="KZJ44" s="117"/>
      <c r="KZK44" s="117"/>
      <c r="KZL44" s="117"/>
      <c r="KZM44" s="117"/>
      <c r="KZN44" s="117"/>
      <c r="KZO44" s="117"/>
      <c r="KZP44" s="117"/>
      <c r="KZQ44" s="117"/>
      <c r="KZR44" s="117"/>
      <c r="KZS44" s="117"/>
      <c r="KZT44" s="117"/>
      <c r="KZU44" s="117"/>
      <c r="KZV44" s="117"/>
      <c r="KZW44" s="117"/>
      <c r="KZX44" s="117"/>
      <c r="KZY44" s="117"/>
      <c r="KZZ44" s="117"/>
      <c r="LAA44" s="117"/>
      <c r="LAB44" s="117"/>
      <c r="LAC44" s="117"/>
      <c r="LAD44" s="117"/>
      <c r="LAE44" s="117"/>
      <c r="LAF44" s="117"/>
      <c r="LAG44" s="117"/>
      <c r="LAH44" s="117"/>
      <c r="LAI44" s="117"/>
      <c r="LAJ44" s="117"/>
      <c r="LAK44" s="117"/>
      <c r="LAL44" s="117"/>
      <c r="LAM44" s="117"/>
      <c r="LAN44" s="117"/>
      <c r="LAO44" s="117"/>
      <c r="LAP44" s="117"/>
      <c r="LAQ44" s="117"/>
      <c r="LAR44" s="117"/>
      <c r="LAS44" s="117"/>
      <c r="LAT44" s="117"/>
      <c r="LAU44" s="117"/>
      <c r="LAV44" s="117"/>
      <c r="LAW44" s="117"/>
      <c r="LAX44" s="117"/>
      <c r="LAY44" s="117"/>
      <c r="LAZ44" s="117"/>
      <c r="LBA44" s="117"/>
      <c r="LBB44" s="117"/>
      <c r="LBC44" s="117"/>
      <c r="LBD44" s="117"/>
      <c r="LBE44" s="117"/>
      <c r="LBF44" s="117"/>
      <c r="LBG44" s="117"/>
      <c r="LBH44" s="117"/>
      <c r="LBI44" s="117"/>
      <c r="LBJ44" s="117"/>
      <c r="LBK44" s="117"/>
      <c r="LBL44" s="117"/>
      <c r="LBM44" s="117"/>
      <c r="LBN44" s="117"/>
      <c r="LBO44" s="117"/>
      <c r="LBP44" s="117"/>
      <c r="LBQ44" s="117"/>
      <c r="LBR44" s="117"/>
      <c r="LBS44" s="117"/>
      <c r="LBT44" s="117"/>
      <c r="LBU44" s="117"/>
      <c r="LBV44" s="117"/>
      <c r="LBW44" s="117"/>
      <c r="LBX44" s="117"/>
      <c r="LBY44" s="117"/>
      <c r="LBZ44" s="117"/>
      <c r="LCA44" s="117"/>
      <c r="LCB44" s="117"/>
      <c r="LCC44" s="117"/>
      <c r="LCD44" s="117"/>
      <c r="LCE44" s="117"/>
      <c r="LCF44" s="117"/>
      <c r="LCG44" s="117"/>
      <c r="LCH44" s="117"/>
      <c r="LCI44" s="117"/>
      <c r="LCJ44" s="117"/>
      <c r="LCK44" s="117"/>
      <c r="LCL44" s="117"/>
      <c r="LCM44" s="117"/>
      <c r="LCN44" s="117"/>
      <c r="LCO44" s="117"/>
      <c r="LCP44" s="117"/>
      <c r="LCQ44" s="117"/>
      <c r="LCR44" s="117"/>
      <c r="LCS44" s="117"/>
      <c r="LCT44" s="117"/>
      <c r="LCU44" s="117"/>
      <c r="LCV44" s="117"/>
      <c r="LCW44" s="117"/>
      <c r="LCX44" s="117"/>
      <c r="LCY44" s="117"/>
      <c r="LCZ44" s="117"/>
      <c r="LDA44" s="117"/>
      <c r="LDB44" s="117"/>
      <c r="LDC44" s="117"/>
      <c r="LDD44" s="117"/>
      <c r="LDE44" s="117"/>
      <c r="LDF44" s="117"/>
      <c r="LDG44" s="117"/>
      <c r="LDH44" s="117"/>
      <c r="LDI44" s="117"/>
      <c r="LDJ44" s="117"/>
      <c r="LDK44" s="117"/>
      <c r="LDL44" s="117"/>
      <c r="LDM44" s="117"/>
      <c r="LDN44" s="117"/>
      <c r="LDO44" s="117"/>
      <c r="LDP44" s="117"/>
      <c r="LDQ44" s="117"/>
      <c r="LDR44" s="117"/>
      <c r="LDS44" s="117"/>
      <c r="LDT44" s="117"/>
      <c r="LDU44" s="117"/>
      <c r="LDV44" s="117"/>
      <c r="LDW44" s="117"/>
      <c r="LDX44" s="117"/>
      <c r="LDY44" s="117"/>
      <c r="LDZ44" s="117"/>
      <c r="LEA44" s="117"/>
      <c r="LEB44" s="117"/>
      <c r="LEC44" s="117"/>
      <c r="LED44" s="117"/>
      <c r="LEE44" s="117"/>
      <c r="LEF44" s="117"/>
      <c r="LEG44" s="117"/>
      <c r="LEH44" s="117"/>
      <c r="LEI44" s="117"/>
      <c r="LEJ44" s="117"/>
      <c r="LEK44" s="117"/>
      <c r="LEL44" s="117"/>
      <c r="LEM44" s="117"/>
      <c r="LEN44" s="117"/>
      <c r="LEO44" s="117"/>
      <c r="LEP44" s="117"/>
      <c r="LEQ44" s="117"/>
      <c r="LER44" s="117"/>
      <c r="LES44" s="117"/>
      <c r="LET44" s="117"/>
      <c r="LEU44" s="117"/>
      <c r="LEV44" s="117"/>
      <c r="LEW44" s="117"/>
      <c r="LEX44" s="117"/>
      <c r="LEY44" s="117"/>
      <c r="LEZ44" s="117"/>
      <c r="LFA44" s="117"/>
      <c r="LFB44" s="117"/>
      <c r="LFC44" s="117"/>
      <c r="LFD44" s="117"/>
      <c r="LFE44" s="117"/>
      <c r="LFF44" s="117"/>
      <c r="LFG44" s="117"/>
      <c r="LFH44" s="117"/>
      <c r="LFI44" s="117"/>
      <c r="LFJ44" s="117"/>
      <c r="LFK44" s="117"/>
      <c r="LFL44" s="117"/>
      <c r="LFM44" s="117"/>
      <c r="LFN44" s="117"/>
      <c r="LFO44" s="117"/>
      <c r="LFP44" s="117"/>
      <c r="LFQ44" s="117"/>
      <c r="LFR44" s="117"/>
      <c r="LFS44" s="117"/>
      <c r="LFT44" s="117"/>
      <c r="LFU44" s="117"/>
      <c r="LFV44" s="117"/>
      <c r="LFW44" s="117"/>
      <c r="LFX44" s="117"/>
      <c r="LFY44" s="117"/>
      <c r="LFZ44" s="117"/>
      <c r="LGA44" s="117"/>
      <c r="LGB44" s="117"/>
      <c r="LGC44" s="117"/>
      <c r="LGD44" s="117"/>
      <c r="LGE44" s="117"/>
      <c r="LGF44" s="117"/>
      <c r="LGG44" s="117"/>
      <c r="LGH44" s="117"/>
      <c r="LGI44" s="117"/>
      <c r="LGJ44" s="117"/>
      <c r="LGK44" s="117"/>
      <c r="LGL44" s="117"/>
      <c r="LGM44" s="117"/>
      <c r="LGN44" s="117"/>
      <c r="LGO44" s="117"/>
      <c r="LGP44" s="117"/>
      <c r="LGQ44" s="117"/>
      <c r="LGR44" s="117"/>
      <c r="LGS44" s="117"/>
      <c r="LGT44" s="117"/>
      <c r="LGU44" s="117"/>
      <c r="LGV44" s="117"/>
      <c r="LGW44" s="117"/>
      <c r="LGX44" s="117"/>
      <c r="LGY44" s="117"/>
      <c r="LGZ44" s="117"/>
      <c r="LHA44" s="117"/>
      <c r="LHB44" s="117"/>
      <c r="LHC44" s="117"/>
      <c r="LHD44" s="117"/>
      <c r="LHE44" s="117"/>
      <c r="LHF44" s="117"/>
      <c r="LHG44" s="117"/>
      <c r="LHH44" s="117"/>
      <c r="LHI44" s="117"/>
      <c r="LHJ44" s="117"/>
      <c r="LHK44" s="117"/>
      <c r="LHL44" s="117"/>
      <c r="LHM44" s="117"/>
      <c r="LHN44" s="117"/>
      <c r="LHO44" s="117"/>
      <c r="LHP44" s="117"/>
      <c r="LHQ44" s="117"/>
      <c r="LHR44" s="117"/>
      <c r="LHS44" s="117"/>
      <c r="LHT44" s="117"/>
      <c r="LHU44" s="117"/>
      <c r="LHV44" s="117"/>
      <c r="LHW44" s="117"/>
      <c r="LHX44" s="117"/>
      <c r="LHY44" s="117"/>
      <c r="LHZ44" s="117"/>
      <c r="LIA44" s="117"/>
      <c r="LIB44" s="117"/>
      <c r="LIC44" s="117"/>
      <c r="LID44" s="117"/>
      <c r="LIE44" s="117"/>
      <c r="LIF44" s="117"/>
      <c r="LIG44" s="117"/>
      <c r="LIH44" s="117"/>
      <c r="LII44" s="117"/>
      <c r="LIJ44" s="117"/>
      <c r="LIK44" s="117"/>
      <c r="LIL44" s="117"/>
      <c r="LIM44" s="117"/>
      <c r="LIN44" s="117"/>
      <c r="LIO44" s="117"/>
      <c r="LIP44" s="117"/>
      <c r="LIQ44" s="117"/>
      <c r="LIR44" s="117"/>
      <c r="LIS44" s="117"/>
      <c r="LIT44" s="117"/>
      <c r="LIU44" s="117"/>
      <c r="LIV44" s="117"/>
      <c r="LIW44" s="117"/>
      <c r="LIX44" s="117"/>
      <c r="LIY44" s="117"/>
      <c r="LIZ44" s="117"/>
      <c r="LJA44" s="117"/>
      <c r="LJB44" s="117"/>
      <c r="LJC44" s="117"/>
      <c r="LJD44" s="117"/>
      <c r="LJE44" s="117"/>
      <c r="LJF44" s="117"/>
      <c r="LJG44" s="117"/>
      <c r="LJH44" s="117"/>
      <c r="LJI44" s="117"/>
      <c r="LJJ44" s="117"/>
      <c r="LJK44" s="117"/>
      <c r="LJL44" s="117"/>
      <c r="LJM44" s="117"/>
      <c r="LJN44" s="117"/>
      <c r="LJO44" s="117"/>
      <c r="LJP44" s="117"/>
      <c r="LJQ44" s="117"/>
      <c r="LJR44" s="117"/>
      <c r="LJS44" s="117"/>
      <c r="LJT44" s="117"/>
      <c r="LJU44" s="117"/>
      <c r="LJV44" s="117"/>
      <c r="LJW44" s="117"/>
      <c r="LJX44" s="117"/>
      <c r="LJY44" s="117"/>
      <c r="LJZ44" s="117"/>
      <c r="LKA44" s="117"/>
      <c r="LKB44" s="117"/>
      <c r="LKC44" s="117"/>
      <c r="LKD44" s="117"/>
      <c r="LKE44" s="117"/>
      <c r="LKF44" s="117"/>
      <c r="LKG44" s="117"/>
      <c r="LKH44" s="117"/>
      <c r="LKI44" s="117"/>
      <c r="LKJ44" s="117"/>
      <c r="LKK44" s="117"/>
      <c r="LKL44" s="117"/>
      <c r="LKM44" s="117"/>
      <c r="LKN44" s="117"/>
      <c r="LKO44" s="117"/>
      <c r="LKP44" s="117"/>
      <c r="LKQ44" s="117"/>
      <c r="LKR44" s="117"/>
      <c r="LKS44" s="117"/>
      <c r="LKT44" s="117"/>
      <c r="LKU44" s="117"/>
      <c r="LKV44" s="117"/>
      <c r="LKW44" s="117"/>
      <c r="LKX44" s="117"/>
      <c r="LKY44" s="117"/>
      <c r="LKZ44" s="117"/>
      <c r="LLA44" s="117"/>
      <c r="LLB44" s="117"/>
      <c r="LLC44" s="117"/>
      <c r="LLD44" s="117"/>
      <c r="LLE44" s="117"/>
      <c r="LLF44" s="117"/>
      <c r="LLG44" s="117"/>
      <c r="LLH44" s="117"/>
      <c r="LLI44" s="117"/>
      <c r="LLJ44" s="117"/>
      <c r="LLK44" s="117"/>
      <c r="LLL44" s="117"/>
      <c r="LLM44" s="117"/>
      <c r="LLN44" s="117"/>
      <c r="LLO44" s="117"/>
      <c r="LLP44" s="117"/>
      <c r="LLQ44" s="117"/>
      <c r="LLR44" s="117"/>
      <c r="LLS44" s="117"/>
      <c r="LLT44" s="117"/>
      <c r="LLU44" s="117"/>
      <c r="LLV44" s="117"/>
      <c r="LLW44" s="117"/>
      <c r="LLX44" s="117"/>
      <c r="LLY44" s="117"/>
      <c r="LLZ44" s="117"/>
      <c r="LMA44" s="117"/>
      <c r="LMB44" s="117"/>
      <c r="LMC44" s="117"/>
      <c r="LMD44" s="117"/>
      <c r="LME44" s="117"/>
      <c r="LMF44" s="117"/>
      <c r="LMG44" s="117"/>
      <c r="LMH44" s="117"/>
      <c r="LMI44" s="117"/>
      <c r="LMJ44" s="117"/>
      <c r="LMK44" s="117"/>
      <c r="LML44" s="117"/>
      <c r="LMM44" s="117"/>
      <c r="LMN44" s="117"/>
      <c r="LMO44" s="117"/>
      <c r="LMP44" s="117"/>
      <c r="LMQ44" s="117"/>
      <c r="LMR44" s="117"/>
      <c r="LMS44" s="117"/>
      <c r="LMT44" s="117"/>
      <c r="LMU44" s="117"/>
      <c r="LMV44" s="117"/>
      <c r="LMW44" s="117"/>
      <c r="LMX44" s="117"/>
      <c r="LMY44" s="117"/>
      <c r="LMZ44" s="117"/>
      <c r="LNA44" s="117"/>
      <c r="LNB44" s="117"/>
      <c r="LNC44" s="117"/>
      <c r="LND44" s="117"/>
      <c r="LNE44" s="117"/>
      <c r="LNF44" s="117"/>
      <c r="LNG44" s="117"/>
      <c r="LNH44" s="117"/>
      <c r="LNI44" s="117"/>
      <c r="LNJ44" s="117"/>
      <c r="LNK44" s="117"/>
      <c r="LNL44" s="117"/>
      <c r="LNM44" s="117"/>
      <c r="LNN44" s="117"/>
      <c r="LNO44" s="117"/>
      <c r="LNP44" s="117"/>
      <c r="LNQ44" s="117"/>
      <c r="LNR44" s="117"/>
      <c r="LNS44" s="117"/>
      <c r="LNT44" s="117"/>
      <c r="LNU44" s="117"/>
      <c r="LNV44" s="117"/>
      <c r="LNW44" s="117"/>
      <c r="LNX44" s="117"/>
      <c r="LNY44" s="117"/>
      <c r="LNZ44" s="117"/>
      <c r="LOA44" s="117"/>
      <c r="LOB44" s="117"/>
      <c r="LOC44" s="117"/>
      <c r="LOD44" s="117"/>
      <c r="LOE44" s="117"/>
      <c r="LOF44" s="117"/>
      <c r="LOG44" s="117"/>
      <c r="LOH44" s="117"/>
      <c r="LOI44" s="117"/>
      <c r="LOJ44" s="117"/>
      <c r="LOK44" s="117"/>
      <c r="LOL44" s="117"/>
      <c r="LOM44" s="117"/>
      <c r="LON44" s="117"/>
      <c r="LOO44" s="117"/>
      <c r="LOP44" s="117"/>
      <c r="LOQ44" s="117"/>
      <c r="LOR44" s="117"/>
      <c r="LOS44" s="117"/>
      <c r="LOT44" s="117"/>
      <c r="LOU44" s="117"/>
      <c r="LOV44" s="117"/>
      <c r="LOW44" s="117"/>
      <c r="LOX44" s="117"/>
      <c r="LOY44" s="117"/>
      <c r="LOZ44" s="117"/>
      <c r="LPA44" s="117"/>
      <c r="LPB44" s="117"/>
      <c r="LPC44" s="117"/>
      <c r="LPD44" s="117"/>
      <c r="LPE44" s="117"/>
      <c r="LPF44" s="117"/>
      <c r="LPG44" s="117"/>
      <c r="LPH44" s="117"/>
      <c r="LPI44" s="117"/>
      <c r="LPJ44" s="117"/>
      <c r="LPK44" s="117"/>
      <c r="LPL44" s="117"/>
      <c r="LPM44" s="117"/>
      <c r="LPN44" s="117"/>
      <c r="LPO44" s="117"/>
      <c r="LPP44" s="117"/>
      <c r="LPQ44" s="117"/>
      <c r="LPR44" s="117"/>
      <c r="LPS44" s="117"/>
      <c r="LPT44" s="117"/>
      <c r="LPU44" s="117"/>
      <c r="LPV44" s="117"/>
      <c r="LPW44" s="117"/>
      <c r="LPX44" s="117"/>
      <c r="LPY44" s="117"/>
      <c r="LPZ44" s="117"/>
      <c r="LQA44" s="117"/>
      <c r="LQB44" s="117"/>
      <c r="LQC44" s="117"/>
      <c r="LQD44" s="117"/>
      <c r="LQE44" s="117"/>
      <c r="LQF44" s="117"/>
      <c r="LQG44" s="117"/>
      <c r="LQH44" s="117"/>
      <c r="LQI44" s="117"/>
      <c r="LQJ44" s="117"/>
      <c r="LQK44" s="117"/>
      <c r="LQL44" s="117"/>
      <c r="LQM44" s="117"/>
      <c r="LQN44" s="117"/>
      <c r="LQO44" s="117"/>
      <c r="LQP44" s="117"/>
      <c r="LQQ44" s="117"/>
      <c r="LQR44" s="117"/>
      <c r="LQS44" s="117"/>
      <c r="LQT44" s="117"/>
      <c r="LQU44" s="117"/>
      <c r="LQV44" s="117"/>
      <c r="LQW44" s="117"/>
      <c r="LQX44" s="117"/>
      <c r="LQY44" s="117"/>
      <c r="LQZ44" s="117"/>
      <c r="LRA44" s="117"/>
      <c r="LRB44" s="117"/>
      <c r="LRC44" s="117"/>
      <c r="LRD44" s="117"/>
      <c r="LRE44" s="117"/>
      <c r="LRF44" s="117"/>
      <c r="LRG44" s="117"/>
      <c r="LRH44" s="117"/>
      <c r="LRI44" s="117"/>
      <c r="LRJ44" s="117"/>
      <c r="LRK44" s="117"/>
      <c r="LRL44" s="117"/>
      <c r="LRM44" s="117"/>
      <c r="LRN44" s="117"/>
      <c r="LRO44" s="117"/>
      <c r="LRP44" s="117"/>
      <c r="LRQ44" s="117"/>
      <c r="LRR44" s="117"/>
      <c r="LRS44" s="117"/>
      <c r="LRT44" s="117"/>
      <c r="LRU44" s="117"/>
      <c r="LRV44" s="117"/>
      <c r="LRW44" s="117"/>
      <c r="LRX44" s="117"/>
      <c r="LRY44" s="117"/>
      <c r="LRZ44" s="117"/>
      <c r="LSA44" s="117"/>
      <c r="LSB44" s="117"/>
      <c r="LSC44" s="117"/>
      <c r="LSD44" s="117"/>
      <c r="LSE44" s="117"/>
      <c r="LSF44" s="117"/>
      <c r="LSG44" s="117"/>
      <c r="LSH44" s="117"/>
      <c r="LSI44" s="117"/>
      <c r="LSJ44" s="117"/>
      <c r="LSK44" s="117"/>
      <c r="LSL44" s="117"/>
      <c r="LSM44" s="117"/>
      <c r="LSN44" s="117"/>
      <c r="LSO44" s="117"/>
      <c r="LSP44" s="117"/>
      <c r="LSQ44" s="117"/>
      <c r="LSR44" s="117"/>
      <c r="LSS44" s="117"/>
      <c r="LST44" s="117"/>
      <c r="LSU44" s="117"/>
      <c r="LSV44" s="117"/>
      <c r="LSW44" s="117"/>
      <c r="LSX44" s="117"/>
      <c r="LSY44" s="117"/>
      <c r="LSZ44" s="117"/>
      <c r="LTA44" s="117"/>
      <c r="LTB44" s="117"/>
      <c r="LTC44" s="117"/>
      <c r="LTD44" s="117"/>
      <c r="LTE44" s="117"/>
      <c r="LTF44" s="117"/>
      <c r="LTG44" s="117"/>
      <c r="LTH44" s="117"/>
      <c r="LTI44" s="117"/>
      <c r="LTJ44" s="117"/>
      <c r="LTK44" s="117"/>
      <c r="LTL44" s="117"/>
      <c r="LTM44" s="117"/>
      <c r="LTN44" s="117"/>
      <c r="LTO44" s="117"/>
      <c r="LTP44" s="117"/>
      <c r="LTQ44" s="117"/>
      <c r="LTR44" s="117"/>
      <c r="LTS44" s="117"/>
      <c r="LTT44" s="117"/>
      <c r="LTU44" s="117"/>
      <c r="LTV44" s="117"/>
      <c r="LTW44" s="117"/>
      <c r="LTX44" s="117"/>
      <c r="LTY44" s="117"/>
      <c r="LTZ44" s="117"/>
      <c r="LUA44" s="117"/>
      <c r="LUB44" s="117"/>
      <c r="LUC44" s="117"/>
      <c r="LUD44" s="117"/>
      <c r="LUE44" s="117"/>
      <c r="LUF44" s="117"/>
      <c r="LUG44" s="117"/>
      <c r="LUH44" s="117"/>
      <c r="LUI44" s="117"/>
      <c r="LUJ44" s="117"/>
      <c r="LUK44" s="117"/>
      <c r="LUL44" s="117"/>
      <c r="LUM44" s="117"/>
      <c r="LUN44" s="117"/>
      <c r="LUO44" s="117"/>
      <c r="LUP44" s="117"/>
      <c r="LUQ44" s="117"/>
      <c r="LUR44" s="117"/>
      <c r="LUS44" s="117"/>
      <c r="LUT44" s="117"/>
      <c r="LUU44" s="117"/>
      <c r="LUV44" s="117"/>
      <c r="LUW44" s="117"/>
      <c r="LUX44" s="117"/>
      <c r="LUY44" s="117"/>
      <c r="LUZ44" s="117"/>
      <c r="LVA44" s="117"/>
      <c r="LVB44" s="117"/>
      <c r="LVC44" s="117"/>
      <c r="LVD44" s="117"/>
      <c r="LVE44" s="117"/>
      <c r="LVF44" s="117"/>
      <c r="LVG44" s="117"/>
      <c r="LVH44" s="117"/>
      <c r="LVI44" s="117"/>
      <c r="LVJ44" s="117"/>
      <c r="LVK44" s="117"/>
      <c r="LVL44" s="117"/>
      <c r="LVM44" s="117"/>
      <c r="LVN44" s="117"/>
      <c r="LVO44" s="117"/>
      <c r="LVP44" s="117"/>
      <c r="LVQ44" s="117"/>
      <c r="LVR44" s="117"/>
      <c r="LVS44" s="117"/>
      <c r="LVT44" s="117"/>
      <c r="LVU44" s="117"/>
      <c r="LVV44" s="117"/>
      <c r="LVW44" s="117"/>
      <c r="LVX44" s="117"/>
      <c r="LVY44" s="117"/>
      <c r="LVZ44" s="117"/>
      <c r="LWA44" s="117"/>
      <c r="LWB44" s="117"/>
      <c r="LWC44" s="117"/>
      <c r="LWD44" s="117"/>
      <c r="LWE44" s="117"/>
      <c r="LWF44" s="117"/>
      <c r="LWG44" s="117"/>
      <c r="LWH44" s="117"/>
      <c r="LWI44" s="117"/>
      <c r="LWJ44" s="117"/>
      <c r="LWK44" s="117"/>
      <c r="LWL44" s="117"/>
      <c r="LWM44" s="117"/>
      <c r="LWN44" s="117"/>
      <c r="LWO44" s="117"/>
      <c r="LWP44" s="117"/>
      <c r="LWQ44" s="117"/>
      <c r="LWR44" s="117"/>
      <c r="LWS44" s="117"/>
      <c r="LWT44" s="117"/>
      <c r="LWU44" s="117"/>
      <c r="LWV44" s="117"/>
      <c r="LWW44" s="117"/>
      <c r="LWX44" s="117"/>
      <c r="LWY44" s="117"/>
      <c r="LWZ44" s="117"/>
      <c r="LXA44" s="117"/>
      <c r="LXB44" s="117"/>
      <c r="LXC44" s="117"/>
      <c r="LXD44" s="117"/>
      <c r="LXE44" s="117"/>
      <c r="LXF44" s="117"/>
      <c r="LXG44" s="117"/>
      <c r="LXH44" s="117"/>
      <c r="LXI44" s="117"/>
      <c r="LXJ44" s="117"/>
      <c r="LXK44" s="117"/>
      <c r="LXL44" s="117"/>
      <c r="LXM44" s="117"/>
      <c r="LXN44" s="117"/>
      <c r="LXO44" s="117"/>
      <c r="LXP44" s="117"/>
      <c r="LXQ44" s="117"/>
      <c r="LXR44" s="117"/>
      <c r="LXS44" s="117"/>
      <c r="LXT44" s="117"/>
      <c r="LXU44" s="117"/>
      <c r="LXV44" s="117"/>
      <c r="LXW44" s="117"/>
      <c r="LXX44" s="117"/>
      <c r="LXY44" s="117"/>
      <c r="LXZ44" s="117"/>
      <c r="LYA44" s="117"/>
      <c r="LYB44" s="117"/>
      <c r="LYC44" s="117"/>
      <c r="LYD44" s="117"/>
      <c r="LYE44" s="117"/>
      <c r="LYF44" s="117"/>
      <c r="LYG44" s="117"/>
      <c r="LYH44" s="117"/>
      <c r="LYI44" s="117"/>
      <c r="LYJ44" s="117"/>
      <c r="LYK44" s="117"/>
      <c r="LYL44" s="117"/>
      <c r="LYM44" s="117"/>
      <c r="LYN44" s="117"/>
      <c r="LYO44" s="117"/>
      <c r="LYP44" s="117"/>
      <c r="LYQ44" s="117"/>
      <c r="LYR44" s="117"/>
      <c r="LYS44" s="117"/>
      <c r="LYT44" s="117"/>
      <c r="LYU44" s="117"/>
      <c r="LYV44" s="117"/>
      <c r="LYW44" s="117"/>
      <c r="LYX44" s="117"/>
      <c r="LYY44" s="117"/>
      <c r="LYZ44" s="117"/>
      <c r="LZA44" s="117"/>
      <c r="LZB44" s="117"/>
      <c r="LZC44" s="117"/>
      <c r="LZD44" s="117"/>
      <c r="LZE44" s="117"/>
      <c r="LZF44" s="117"/>
      <c r="LZG44" s="117"/>
      <c r="LZH44" s="117"/>
      <c r="LZI44" s="117"/>
      <c r="LZJ44" s="117"/>
      <c r="LZK44" s="117"/>
      <c r="LZL44" s="117"/>
      <c r="LZM44" s="117"/>
      <c r="LZN44" s="117"/>
      <c r="LZO44" s="117"/>
      <c r="LZP44" s="117"/>
      <c r="LZQ44" s="117"/>
      <c r="LZR44" s="117"/>
      <c r="LZS44" s="117"/>
      <c r="LZT44" s="117"/>
      <c r="LZU44" s="117"/>
      <c r="LZV44" s="117"/>
      <c r="LZW44" s="117"/>
      <c r="LZX44" s="117"/>
      <c r="LZY44" s="117"/>
      <c r="LZZ44" s="117"/>
      <c r="MAA44" s="117"/>
      <c r="MAB44" s="117"/>
      <c r="MAC44" s="117"/>
      <c r="MAD44" s="117"/>
      <c r="MAE44" s="117"/>
      <c r="MAF44" s="117"/>
      <c r="MAG44" s="117"/>
      <c r="MAH44" s="117"/>
      <c r="MAI44" s="117"/>
      <c r="MAJ44" s="117"/>
      <c r="MAK44" s="117"/>
      <c r="MAL44" s="117"/>
      <c r="MAM44" s="117"/>
      <c r="MAN44" s="117"/>
      <c r="MAO44" s="117"/>
      <c r="MAP44" s="117"/>
      <c r="MAQ44" s="117"/>
      <c r="MAR44" s="117"/>
      <c r="MAS44" s="117"/>
      <c r="MAT44" s="117"/>
      <c r="MAU44" s="117"/>
      <c r="MAV44" s="117"/>
      <c r="MAW44" s="117"/>
      <c r="MAX44" s="117"/>
      <c r="MAY44" s="117"/>
      <c r="MAZ44" s="117"/>
      <c r="MBA44" s="117"/>
      <c r="MBB44" s="117"/>
      <c r="MBC44" s="117"/>
      <c r="MBD44" s="117"/>
      <c r="MBE44" s="117"/>
      <c r="MBF44" s="117"/>
      <c r="MBG44" s="117"/>
      <c r="MBH44" s="117"/>
      <c r="MBI44" s="117"/>
      <c r="MBJ44" s="117"/>
      <c r="MBK44" s="117"/>
      <c r="MBL44" s="117"/>
      <c r="MBM44" s="117"/>
      <c r="MBN44" s="117"/>
      <c r="MBO44" s="117"/>
      <c r="MBP44" s="117"/>
      <c r="MBQ44" s="117"/>
      <c r="MBR44" s="117"/>
      <c r="MBS44" s="117"/>
      <c r="MBT44" s="117"/>
      <c r="MBU44" s="117"/>
      <c r="MBV44" s="117"/>
      <c r="MBW44" s="117"/>
      <c r="MBX44" s="117"/>
      <c r="MBY44" s="117"/>
      <c r="MBZ44" s="117"/>
      <c r="MCA44" s="117"/>
      <c r="MCB44" s="117"/>
      <c r="MCC44" s="117"/>
      <c r="MCD44" s="117"/>
      <c r="MCE44" s="117"/>
      <c r="MCF44" s="117"/>
      <c r="MCG44" s="117"/>
      <c r="MCH44" s="117"/>
      <c r="MCI44" s="117"/>
      <c r="MCJ44" s="117"/>
      <c r="MCK44" s="117"/>
      <c r="MCL44" s="117"/>
      <c r="MCM44" s="117"/>
      <c r="MCN44" s="117"/>
      <c r="MCO44" s="117"/>
      <c r="MCP44" s="117"/>
      <c r="MCQ44" s="117"/>
      <c r="MCR44" s="117"/>
      <c r="MCS44" s="117"/>
      <c r="MCT44" s="117"/>
      <c r="MCU44" s="117"/>
      <c r="MCV44" s="117"/>
      <c r="MCW44" s="117"/>
      <c r="MCX44" s="117"/>
      <c r="MCY44" s="117"/>
      <c r="MCZ44" s="117"/>
      <c r="MDA44" s="117"/>
      <c r="MDB44" s="117"/>
      <c r="MDC44" s="117"/>
      <c r="MDD44" s="117"/>
      <c r="MDE44" s="117"/>
      <c r="MDF44" s="117"/>
      <c r="MDG44" s="117"/>
      <c r="MDH44" s="117"/>
      <c r="MDI44" s="117"/>
      <c r="MDJ44" s="117"/>
      <c r="MDK44" s="117"/>
      <c r="MDL44" s="117"/>
      <c r="MDM44" s="117"/>
      <c r="MDN44" s="117"/>
      <c r="MDO44" s="117"/>
      <c r="MDP44" s="117"/>
      <c r="MDQ44" s="117"/>
      <c r="MDR44" s="117"/>
      <c r="MDS44" s="117"/>
      <c r="MDT44" s="117"/>
      <c r="MDU44" s="117"/>
      <c r="MDV44" s="117"/>
      <c r="MDW44" s="117"/>
      <c r="MDX44" s="117"/>
      <c r="MDY44" s="117"/>
      <c r="MDZ44" s="117"/>
      <c r="MEA44" s="117"/>
      <c r="MEB44" s="117"/>
      <c r="MEC44" s="117"/>
      <c r="MED44" s="117"/>
      <c r="MEE44" s="117"/>
      <c r="MEF44" s="117"/>
      <c r="MEG44" s="117"/>
      <c r="MEH44" s="117"/>
      <c r="MEI44" s="117"/>
      <c r="MEJ44" s="117"/>
      <c r="MEK44" s="117"/>
      <c r="MEL44" s="117"/>
      <c r="MEM44" s="117"/>
      <c r="MEN44" s="117"/>
      <c r="MEO44" s="117"/>
      <c r="MEP44" s="117"/>
      <c r="MEQ44" s="117"/>
      <c r="MER44" s="117"/>
      <c r="MES44" s="117"/>
      <c r="MET44" s="117"/>
      <c r="MEU44" s="117"/>
      <c r="MEV44" s="117"/>
      <c r="MEW44" s="117"/>
      <c r="MEX44" s="117"/>
      <c r="MEY44" s="117"/>
      <c r="MEZ44" s="117"/>
      <c r="MFA44" s="117"/>
      <c r="MFB44" s="117"/>
      <c r="MFC44" s="117"/>
      <c r="MFD44" s="117"/>
      <c r="MFE44" s="117"/>
      <c r="MFF44" s="117"/>
      <c r="MFG44" s="117"/>
      <c r="MFH44" s="117"/>
      <c r="MFI44" s="117"/>
      <c r="MFJ44" s="117"/>
      <c r="MFK44" s="117"/>
      <c r="MFL44" s="117"/>
      <c r="MFM44" s="117"/>
      <c r="MFN44" s="117"/>
      <c r="MFO44" s="117"/>
      <c r="MFP44" s="117"/>
      <c r="MFQ44" s="117"/>
      <c r="MFR44" s="117"/>
      <c r="MFS44" s="117"/>
      <c r="MFT44" s="117"/>
      <c r="MFU44" s="117"/>
      <c r="MFV44" s="117"/>
      <c r="MFW44" s="117"/>
      <c r="MFX44" s="117"/>
      <c r="MFY44" s="117"/>
      <c r="MFZ44" s="117"/>
      <c r="MGA44" s="117"/>
      <c r="MGB44" s="117"/>
      <c r="MGC44" s="117"/>
      <c r="MGD44" s="117"/>
      <c r="MGE44" s="117"/>
      <c r="MGF44" s="117"/>
      <c r="MGG44" s="117"/>
      <c r="MGH44" s="117"/>
      <c r="MGI44" s="117"/>
      <c r="MGJ44" s="117"/>
      <c r="MGK44" s="117"/>
      <c r="MGL44" s="117"/>
      <c r="MGM44" s="117"/>
      <c r="MGN44" s="117"/>
      <c r="MGO44" s="117"/>
      <c r="MGP44" s="117"/>
      <c r="MGQ44" s="117"/>
      <c r="MGR44" s="117"/>
      <c r="MGS44" s="117"/>
      <c r="MGT44" s="117"/>
      <c r="MGU44" s="117"/>
      <c r="MGV44" s="117"/>
      <c r="MGW44" s="117"/>
      <c r="MGX44" s="117"/>
      <c r="MGY44" s="117"/>
      <c r="MGZ44" s="117"/>
      <c r="MHA44" s="117"/>
      <c r="MHB44" s="117"/>
      <c r="MHC44" s="117"/>
      <c r="MHD44" s="117"/>
      <c r="MHE44" s="117"/>
      <c r="MHF44" s="117"/>
      <c r="MHG44" s="117"/>
      <c r="MHH44" s="117"/>
      <c r="MHI44" s="117"/>
      <c r="MHJ44" s="117"/>
      <c r="MHK44" s="117"/>
      <c r="MHL44" s="117"/>
      <c r="MHM44" s="117"/>
      <c r="MHN44" s="117"/>
      <c r="MHO44" s="117"/>
      <c r="MHP44" s="117"/>
      <c r="MHQ44" s="117"/>
      <c r="MHR44" s="117"/>
      <c r="MHS44" s="117"/>
      <c r="MHT44" s="117"/>
      <c r="MHU44" s="117"/>
      <c r="MHV44" s="117"/>
      <c r="MHW44" s="117"/>
      <c r="MHX44" s="117"/>
      <c r="MHY44" s="117"/>
      <c r="MHZ44" s="117"/>
      <c r="MIA44" s="117"/>
      <c r="MIB44" s="117"/>
      <c r="MIC44" s="117"/>
      <c r="MID44" s="117"/>
      <c r="MIE44" s="117"/>
      <c r="MIF44" s="117"/>
      <c r="MIG44" s="117"/>
      <c r="MIH44" s="117"/>
      <c r="MII44" s="117"/>
      <c r="MIJ44" s="117"/>
      <c r="MIK44" s="117"/>
      <c r="MIL44" s="117"/>
      <c r="MIM44" s="117"/>
      <c r="MIN44" s="117"/>
      <c r="MIO44" s="117"/>
      <c r="MIP44" s="117"/>
      <c r="MIQ44" s="117"/>
      <c r="MIR44" s="117"/>
      <c r="MIS44" s="117"/>
      <c r="MIT44" s="117"/>
      <c r="MIU44" s="117"/>
      <c r="MIV44" s="117"/>
      <c r="MIW44" s="117"/>
      <c r="MIX44" s="117"/>
      <c r="MIY44" s="117"/>
      <c r="MIZ44" s="117"/>
      <c r="MJA44" s="117"/>
      <c r="MJB44" s="117"/>
      <c r="MJC44" s="117"/>
      <c r="MJD44" s="117"/>
      <c r="MJE44" s="117"/>
      <c r="MJF44" s="117"/>
      <c r="MJG44" s="117"/>
      <c r="MJH44" s="117"/>
      <c r="MJI44" s="117"/>
      <c r="MJJ44" s="117"/>
      <c r="MJK44" s="117"/>
      <c r="MJL44" s="117"/>
      <c r="MJM44" s="117"/>
      <c r="MJN44" s="117"/>
      <c r="MJO44" s="117"/>
      <c r="MJP44" s="117"/>
      <c r="MJQ44" s="117"/>
      <c r="MJR44" s="117"/>
      <c r="MJS44" s="117"/>
      <c r="MJT44" s="117"/>
      <c r="MJU44" s="117"/>
      <c r="MJV44" s="117"/>
      <c r="MJW44" s="117"/>
      <c r="MJX44" s="117"/>
      <c r="MJY44" s="117"/>
      <c r="MJZ44" s="117"/>
      <c r="MKA44" s="117"/>
      <c r="MKB44" s="117"/>
      <c r="MKC44" s="117"/>
      <c r="MKD44" s="117"/>
      <c r="MKE44" s="117"/>
      <c r="MKF44" s="117"/>
      <c r="MKG44" s="117"/>
      <c r="MKH44" s="117"/>
      <c r="MKI44" s="117"/>
      <c r="MKJ44" s="117"/>
      <c r="MKK44" s="117"/>
      <c r="MKL44" s="117"/>
      <c r="MKM44" s="117"/>
      <c r="MKN44" s="117"/>
      <c r="MKO44" s="117"/>
      <c r="MKP44" s="117"/>
      <c r="MKQ44" s="117"/>
      <c r="MKR44" s="117"/>
      <c r="MKS44" s="117"/>
      <c r="MKT44" s="117"/>
      <c r="MKU44" s="117"/>
      <c r="MKV44" s="117"/>
      <c r="MKW44" s="117"/>
      <c r="MKX44" s="117"/>
      <c r="MKY44" s="117"/>
      <c r="MKZ44" s="117"/>
      <c r="MLA44" s="117"/>
      <c r="MLB44" s="117"/>
      <c r="MLC44" s="117"/>
      <c r="MLD44" s="117"/>
      <c r="MLE44" s="117"/>
      <c r="MLF44" s="117"/>
      <c r="MLG44" s="117"/>
      <c r="MLH44" s="117"/>
      <c r="MLI44" s="117"/>
      <c r="MLJ44" s="117"/>
      <c r="MLK44" s="117"/>
      <c r="MLL44" s="117"/>
      <c r="MLM44" s="117"/>
      <c r="MLN44" s="117"/>
      <c r="MLO44" s="117"/>
      <c r="MLP44" s="117"/>
      <c r="MLQ44" s="117"/>
      <c r="MLR44" s="117"/>
      <c r="MLS44" s="117"/>
      <c r="MLT44" s="117"/>
      <c r="MLU44" s="117"/>
      <c r="MLV44" s="117"/>
      <c r="MLW44" s="117"/>
      <c r="MLX44" s="117"/>
      <c r="MLY44" s="117"/>
      <c r="MLZ44" s="117"/>
      <c r="MMA44" s="117"/>
      <c r="MMB44" s="117"/>
      <c r="MMC44" s="117"/>
      <c r="MMD44" s="117"/>
      <c r="MME44" s="117"/>
      <c r="MMF44" s="117"/>
      <c r="MMG44" s="117"/>
      <c r="MMH44" s="117"/>
      <c r="MMI44" s="117"/>
      <c r="MMJ44" s="117"/>
      <c r="MMK44" s="117"/>
      <c r="MML44" s="117"/>
      <c r="MMM44" s="117"/>
      <c r="MMN44" s="117"/>
      <c r="MMO44" s="117"/>
      <c r="MMP44" s="117"/>
      <c r="MMQ44" s="117"/>
      <c r="MMR44" s="117"/>
      <c r="MMS44" s="117"/>
      <c r="MMT44" s="117"/>
      <c r="MMU44" s="117"/>
      <c r="MMV44" s="117"/>
      <c r="MMW44" s="117"/>
      <c r="MMX44" s="117"/>
      <c r="MMY44" s="117"/>
      <c r="MMZ44" s="117"/>
      <c r="MNA44" s="117"/>
      <c r="MNB44" s="117"/>
      <c r="MNC44" s="117"/>
      <c r="MND44" s="117"/>
      <c r="MNE44" s="117"/>
      <c r="MNF44" s="117"/>
      <c r="MNG44" s="117"/>
      <c r="MNH44" s="117"/>
      <c r="MNI44" s="117"/>
      <c r="MNJ44" s="117"/>
      <c r="MNK44" s="117"/>
      <c r="MNL44" s="117"/>
      <c r="MNM44" s="117"/>
      <c r="MNN44" s="117"/>
      <c r="MNO44" s="117"/>
      <c r="MNP44" s="117"/>
      <c r="MNQ44" s="117"/>
      <c r="MNR44" s="117"/>
      <c r="MNS44" s="117"/>
      <c r="MNT44" s="117"/>
      <c r="MNU44" s="117"/>
      <c r="MNV44" s="117"/>
      <c r="MNW44" s="117"/>
      <c r="MNX44" s="117"/>
      <c r="MNY44" s="117"/>
      <c r="MNZ44" s="117"/>
      <c r="MOA44" s="117"/>
      <c r="MOB44" s="117"/>
      <c r="MOC44" s="117"/>
      <c r="MOD44" s="117"/>
      <c r="MOE44" s="117"/>
      <c r="MOF44" s="117"/>
      <c r="MOG44" s="117"/>
      <c r="MOH44" s="117"/>
      <c r="MOI44" s="117"/>
      <c r="MOJ44" s="117"/>
      <c r="MOK44" s="117"/>
      <c r="MOL44" s="117"/>
      <c r="MOM44" s="117"/>
      <c r="MON44" s="117"/>
      <c r="MOO44" s="117"/>
      <c r="MOP44" s="117"/>
      <c r="MOQ44" s="117"/>
      <c r="MOR44" s="117"/>
      <c r="MOS44" s="117"/>
      <c r="MOT44" s="117"/>
      <c r="MOU44" s="117"/>
      <c r="MOV44" s="117"/>
      <c r="MOW44" s="117"/>
      <c r="MOX44" s="117"/>
      <c r="MOY44" s="117"/>
      <c r="MOZ44" s="117"/>
      <c r="MPA44" s="117"/>
      <c r="MPB44" s="117"/>
      <c r="MPC44" s="117"/>
      <c r="MPD44" s="117"/>
      <c r="MPE44" s="117"/>
      <c r="MPF44" s="117"/>
      <c r="MPG44" s="117"/>
      <c r="MPH44" s="117"/>
      <c r="MPI44" s="117"/>
      <c r="MPJ44" s="117"/>
      <c r="MPK44" s="117"/>
      <c r="MPL44" s="117"/>
      <c r="MPM44" s="117"/>
      <c r="MPN44" s="117"/>
      <c r="MPO44" s="117"/>
      <c r="MPP44" s="117"/>
      <c r="MPQ44" s="117"/>
      <c r="MPR44" s="117"/>
      <c r="MPS44" s="117"/>
      <c r="MPT44" s="117"/>
      <c r="MPU44" s="117"/>
      <c r="MPV44" s="117"/>
      <c r="MPW44" s="117"/>
      <c r="MPX44" s="117"/>
      <c r="MPY44" s="117"/>
      <c r="MPZ44" s="117"/>
      <c r="MQA44" s="117"/>
      <c r="MQB44" s="117"/>
      <c r="MQC44" s="117"/>
      <c r="MQD44" s="117"/>
      <c r="MQE44" s="117"/>
      <c r="MQF44" s="117"/>
      <c r="MQG44" s="117"/>
      <c r="MQH44" s="117"/>
      <c r="MQI44" s="117"/>
      <c r="MQJ44" s="117"/>
      <c r="MQK44" s="117"/>
      <c r="MQL44" s="117"/>
      <c r="MQM44" s="117"/>
      <c r="MQN44" s="117"/>
      <c r="MQO44" s="117"/>
      <c r="MQP44" s="117"/>
      <c r="MQQ44" s="117"/>
      <c r="MQR44" s="117"/>
      <c r="MQS44" s="117"/>
      <c r="MQT44" s="117"/>
      <c r="MQU44" s="117"/>
      <c r="MQV44" s="117"/>
      <c r="MQW44" s="117"/>
      <c r="MQX44" s="117"/>
      <c r="MQY44" s="117"/>
      <c r="MQZ44" s="117"/>
      <c r="MRA44" s="117"/>
      <c r="MRB44" s="117"/>
      <c r="MRC44" s="117"/>
      <c r="MRD44" s="117"/>
      <c r="MRE44" s="117"/>
      <c r="MRF44" s="117"/>
      <c r="MRG44" s="117"/>
      <c r="MRH44" s="117"/>
      <c r="MRI44" s="117"/>
      <c r="MRJ44" s="117"/>
      <c r="MRK44" s="117"/>
      <c r="MRL44" s="117"/>
      <c r="MRM44" s="117"/>
      <c r="MRN44" s="117"/>
      <c r="MRO44" s="117"/>
      <c r="MRP44" s="117"/>
      <c r="MRQ44" s="117"/>
      <c r="MRR44" s="117"/>
      <c r="MRS44" s="117"/>
      <c r="MRT44" s="117"/>
      <c r="MRU44" s="117"/>
      <c r="MRV44" s="117"/>
      <c r="MRW44" s="117"/>
      <c r="MRX44" s="117"/>
      <c r="MRY44" s="117"/>
      <c r="MRZ44" s="117"/>
      <c r="MSA44" s="117"/>
      <c r="MSB44" s="117"/>
      <c r="MSC44" s="117"/>
      <c r="MSD44" s="117"/>
      <c r="MSE44" s="117"/>
      <c r="MSF44" s="117"/>
      <c r="MSG44" s="117"/>
      <c r="MSH44" s="117"/>
      <c r="MSI44" s="117"/>
      <c r="MSJ44" s="117"/>
      <c r="MSK44" s="117"/>
      <c r="MSL44" s="117"/>
      <c r="MSM44" s="117"/>
      <c r="MSN44" s="117"/>
      <c r="MSO44" s="117"/>
      <c r="MSP44" s="117"/>
      <c r="MSQ44" s="117"/>
      <c r="MSR44" s="117"/>
      <c r="MSS44" s="117"/>
      <c r="MST44" s="117"/>
      <c r="MSU44" s="117"/>
      <c r="MSV44" s="117"/>
      <c r="MSW44" s="117"/>
      <c r="MSX44" s="117"/>
      <c r="MSY44" s="117"/>
      <c r="MSZ44" s="117"/>
      <c r="MTA44" s="117"/>
      <c r="MTB44" s="117"/>
      <c r="MTC44" s="117"/>
      <c r="MTD44" s="117"/>
      <c r="MTE44" s="117"/>
      <c r="MTF44" s="117"/>
      <c r="MTG44" s="117"/>
      <c r="MTH44" s="117"/>
      <c r="MTI44" s="117"/>
      <c r="MTJ44" s="117"/>
      <c r="MTK44" s="117"/>
      <c r="MTL44" s="117"/>
      <c r="MTM44" s="117"/>
      <c r="MTN44" s="117"/>
      <c r="MTO44" s="117"/>
      <c r="MTP44" s="117"/>
      <c r="MTQ44" s="117"/>
      <c r="MTR44" s="117"/>
      <c r="MTS44" s="117"/>
      <c r="MTT44" s="117"/>
      <c r="MTU44" s="117"/>
      <c r="MTV44" s="117"/>
      <c r="MTW44" s="117"/>
      <c r="MTX44" s="117"/>
      <c r="MTY44" s="117"/>
      <c r="MTZ44" s="117"/>
      <c r="MUA44" s="117"/>
      <c r="MUB44" s="117"/>
      <c r="MUC44" s="117"/>
      <c r="MUD44" s="117"/>
      <c r="MUE44" s="117"/>
      <c r="MUF44" s="117"/>
      <c r="MUG44" s="117"/>
      <c r="MUH44" s="117"/>
      <c r="MUI44" s="117"/>
      <c r="MUJ44" s="117"/>
      <c r="MUK44" s="117"/>
      <c r="MUL44" s="117"/>
      <c r="MUM44" s="117"/>
      <c r="MUN44" s="117"/>
      <c r="MUO44" s="117"/>
      <c r="MUP44" s="117"/>
      <c r="MUQ44" s="117"/>
      <c r="MUR44" s="117"/>
      <c r="MUS44" s="117"/>
      <c r="MUT44" s="117"/>
      <c r="MUU44" s="117"/>
      <c r="MUV44" s="117"/>
      <c r="MUW44" s="117"/>
      <c r="MUX44" s="117"/>
      <c r="MUY44" s="117"/>
      <c r="MUZ44" s="117"/>
      <c r="MVA44" s="117"/>
      <c r="MVB44" s="117"/>
      <c r="MVC44" s="117"/>
      <c r="MVD44" s="117"/>
      <c r="MVE44" s="117"/>
      <c r="MVF44" s="117"/>
      <c r="MVG44" s="117"/>
      <c r="MVH44" s="117"/>
      <c r="MVI44" s="117"/>
      <c r="MVJ44" s="117"/>
      <c r="MVK44" s="117"/>
      <c r="MVL44" s="117"/>
      <c r="MVM44" s="117"/>
      <c r="MVN44" s="117"/>
      <c r="MVO44" s="117"/>
      <c r="MVP44" s="117"/>
      <c r="MVQ44" s="117"/>
      <c r="MVR44" s="117"/>
      <c r="MVS44" s="117"/>
      <c r="MVT44" s="117"/>
      <c r="MVU44" s="117"/>
      <c r="MVV44" s="117"/>
      <c r="MVW44" s="117"/>
      <c r="MVX44" s="117"/>
      <c r="MVY44" s="117"/>
      <c r="MVZ44" s="117"/>
      <c r="MWA44" s="117"/>
      <c r="MWB44" s="117"/>
      <c r="MWC44" s="117"/>
      <c r="MWD44" s="117"/>
      <c r="MWE44" s="117"/>
      <c r="MWF44" s="117"/>
      <c r="MWG44" s="117"/>
      <c r="MWH44" s="117"/>
      <c r="MWI44" s="117"/>
      <c r="MWJ44" s="117"/>
      <c r="MWK44" s="117"/>
      <c r="MWL44" s="117"/>
      <c r="MWM44" s="117"/>
      <c r="MWN44" s="117"/>
      <c r="MWO44" s="117"/>
      <c r="MWP44" s="117"/>
      <c r="MWQ44" s="117"/>
      <c r="MWR44" s="117"/>
      <c r="MWS44" s="117"/>
      <c r="MWT44" s="117"/>
      <c r="MWU44" s="117"/>
      <c r="MWV44" s="117"/>
      <c r="MWW44" s="117"/>
      <c r="MWX44" s="117"/>
      <c r="MWY44" s="117"/>
      <c r="MWZ44" s="117"/>
      <c r="MXA44" s="117"/>
      <c r="MXB44" s="117"/>
      <c r="MXC44" s="117"/>
      <c r="MXD44" s="117"/>
      <c r="MXE44" s="117"/>
      <c r="MXF44" s="117"/>
      <c r="MXG44" s="117"/>
      <c r="MXH44" s="117"/>
      <c r="MXI44" s="117"/>
      <c r="MXJ44" s="117"/>
      <c r="MXK44" s="117"/>
      <c r="MXL44" s="117"/>
      <c r="MXM44" s="117"/>
      <c r="MXN44" s="117"/>
      <c r="MXO44" s="117"/>
      <c r="MXP44" s="117"/>
      <c r="MXQ44" s="117"/>
      <c r="MXR44" s="117"/>
      <c r="MXS44" s="117"/>
      <c r="MXT44" s="117"/>
      <c r="MXU44" s="117"/>
      <c r="MXV44" s="117"/>
      <c r="MXW44" s="117"/>
      <c r="MXX44" s="117"/>
      <c r="MXY44" s="117"/>
      <c r="MXZ44" s="117"/>
      <c r="MYA44" s="117"/>
      <c r="MYB44" s="117"/>
      <c r="MYC44" s="117"/>
      <c r="MYD44" s="117"/>
      <c r="MYE44" s="117"/>
      <c r="MYF44" s="117"/>
      <c r="MYG44" s="117"/>
      <c r="MYH44" s="117"/>
      <c r="MYI44" s="117"/>
      <c r="MYJ44" s="117"/>
      <c r="MYK44" s="117"/>
      <c r="MYL44" s="117"/>
      <c r="MYM44" s="117"/>
      <c r="MYN44" s="117"/>
      <c r="MYO44" s="117"/>
      <c r="MYP44" s="117"/>
      <c r="MYQ44" s="117"/>
      <c r="MYR44" s="117"/>
      <c r="MYS44" s="117"/>
      <c r="MYT44" s="117"/>
      <c r="MYU44" s="117"/>
      <c r="MYV44" s="117"/>
      <c r="MYW44" s="117"/>
      <c r="MYX44" s="117"/>
      <c r="MYY44" s="117"/>
      <c r="MYZ44" s="117"/>
      <c r="MZA44" s="117"/>
      <c r="MZB44" s="117"/>
      <c r="MZC44" s="117"/>
      <c r="MZD44" s="117"/>
      <c r="MZE44" s="117"/>
      <c r="MZF44" s="117"/>
      <c r="MZG44" s="117"/>
      <c r="MZH44" s="117"/>
      <c r="MZI44" s="117"/>
      <c r="MZJ44" s="117"/>
      <c r="MZK44" s="117"/>
      <c r="MZL44" s="117"/>
      <c r="MZM44" s="117"/>
      <c r="MZN44" s="117"/>
      <c r="MZO44" s="117"/>
      <c r="MZP44" s="117"/>
      <c r="MZQ44" s="117"/>
      <c r="MZR44" s="117"/>
      <c r="MZS44" s="117"/>
      <c r="MZT44" s="117"/>
      <c r="MZU44" s="117"/>
      <c r="MZV44" s="117"/>
      <c r="MZW44" s="117"/>
      <c r="MZX44" s="117"/>
      <c r="MZY44" s="117"/>
      <c r="MZZ44" s="117"/>
      <c r="NAA44" s="117"/>
      <c r="NAB44" s="117"/>
      <c r="NAC44" s="117"/>
      <c r="NAD44" s="117"/>
      <c r="NAE44" s="117"/>
      <c r="NAF44" s="117"/>
      <c r="NAG44" s="117"/>
      <c r="NAH44" s="117"/>
      <c r="NAI44" s="117"/>
      <c r="NAJ44" s="117"/>
      <c r="NAK44" s="117"/>
      <c r="NAL44" s="117"/>
      <c r="NAM44" s="117"/>
      <c r="NAN44" s="117"/>
      <c r="NAO44" s="117"/>
      <c r="NAP44" s="117"/>
      <c r="NAQ44" s="117"/>
      <c r="NAR44" s="117"/>
      <c r="NAS44" s="117"/>
      <c r="NAT44" s="117"/>
      <c r="NAU44" s="117"/>
      <c r="NAV44" s="117"/>
      <c r="NAW44" s="117"/>
      <c r="NAX44" s="117"/>
      <c r="NAY44" s="117"/>
      <c r="NAZ44" s="117"/>
      <c r="NBA44" s="117"/>
      <c r="NBB44" s="117"/>
      <c r="NBC44" s="117"/>
      <c r="NBD44" s="117"/>
      <c r="NBE44" s="117"/>
      <c r="NBF44" s="117"/>
      <c r="NBG44" s="117"/>
      <c r="NBH44" s="117"/>
      <c r="NBI44" s="117"/>
      <c r="NBJ44" s="117"/>
      <c r="NBK44" s="117"/>
      <c r="NBL44" s="117"/>
      <c r="NBM44" s="117"/>
      <c r="NBN44" s="117"/>
      <c r="NBO44" s="117"/>
      <c r="NBP44" s="117"/>
      <c r="NBQ44" s="117"/>
      <c r="NBR44" s="117"/>
      <c r="NBS44" s="117"/>
      <c r="NBT44" s="117"/>
      <c r="NBU44" s="117"/>
      <c r="NBV44" s="117"/>
      <c r="NBW44" s="117"/>
      <c r="NBX44" s="117"/>
      <c r="NBY44" s="117"/>
      <c r="NBZ44" s="117"/>
      <c r="NCA44" s="117"/>
      <c r="NCB44" s="117"/>
      <c r="NCC44" s="117"/>
      <c r="NCD44" s="117"/>
      <c r="NCE44" s="117"/>
      <c r="NCF44" s="117"/>
      <c r="NCG44" s="117"/>
      <c r="NCH44" s="117"/>
      <c r="NCI44" s="117"/>
      <c r="NCJ44" s="117"/>
      <c r="NCK44" s="117"/>
      <c r="NCL44" s="117"/>
      <c r="NCM44" s="117"/>
      <c r="NCN44" s="117"/>
      <c r="NCO44" s="117"/>
      <c r="NCP44" s="117"/>
      <c r="NCQ44" s="117"/>
      <c r="NCR44" s="117"/>
      <c r="NCS44" s="117"/>
      <c r="NCT44" s="117"/>
      <c r="NCU44" s="117"/>
      <c r="NCV44" s="117"/>
      <c r="NCW44" s="117"/>
      <c r="NCX44" s="117"/>
      <c r="NCY44" s="117"/>
      <c r="NCZ44" s="117"/>
      <c r="NDA44" s="117"/>
      <c r="NDB44" s="117"/>
      <c r="NDC44" s="117"/>
      <c r="NDD44" s="117"/>
      <c r="NDE44" s="117"/>
      <c r="NDF44" s="117"/>
      <c r="NDG44" s="117"/>
      <c r="NDH44" s="117"/>
      <c r="NDI44" s="117"/>
      <c r="NDJ44" s="117"/>
      <c r="NDK44" s="117"/>
      <c r="NDL44" s="117"/>
      <c r="NDM44" s="117"/>
      <c r="NDN44" s="117"/>
      <c r="NDO44" s="117"/>
      <c r="NDP44" s="117"/>
      <c r="NDQ44" s="117"/>
      <c r="NDR44" s="117"/>
      <c r="NDS44" s="117"/>
      <c r="NDT44" s="117"/>
      <c r="NDU44" s="117"/>
      <c r="NDV44" s="117"/>
      <c r="NDW44" s="117"/>
      <c r="NDX44" s="117"/>
      <c r="NDY44" s="117"/>
      <c r="NDZ44" s="117"/>
      <c r="NEA44" s="117"/>
      <c r="NEB44" s="117"/>
      <c r="NEC44" s="117"/>
      <c r="NED44" s="117"/>
      <c r="NEE44" s="117"/>
      <c r="NEF44" s="117"/>
      <c r="NEG44" s="117"/>
      <c r="NEH44" s="117"/>
      <c r="NEI44" s="117"/>
      <c r="NEJ44" s="117"/>
      <c r="NEK44" s="117"/>
      <c r="NEL44" s="117"/>
      <c r="NEM44" s="117"/>
      <c r="NEN44" s="117"/>
      <c r="NEO44" s="117"/>
      <c r="NEP44" s="117"/>
      <c r="NEQ44" s="117"/>
      <c r="NER44" s="117"/>
      <c r="NES44" s="117"/>
      <c r="NET44" s="117"/>
      <c r="NEU44" s="117"/>
      <c r="NEV44" s="117"/>
      <c r="NEW44" s="117"/>
      <c r="NEX44" s="117"/>
      <c r="NEY44" s="117"/>
      <c r="NEZ44" s="117"/>
      <c r="NFA44" s="117"/>
      <c r="NFB44" s="117"/>
      <c r="NFC44" s="117"/>
      <c r="NFD44" s="117"/>
      <c r="NFE44" s="117"/>
      <c r="NFF44" s="117"/>
      <c r="NFG44" s="117"/>
      <c r="NFH44" s="117"/>
      <c r="NFI44" s="117"/>
      <c r="NFJ44" s="117"/>
      <c r="NFK44" s="117"/>
      <c r="NFL44" s="117"/>
      <c r="NFM44" s="117"/>
      <c r="NFN44" s="117"/>
      <c r="NFO44" s="117"/>
      <c r="NFP44" s="117"/>
      <c r="NFQ44" s="117"/>
      <c r="NFR44" s="117"/>
      <c r="NFS44" s="117"/>
      <c r="NFT44" s="117"/>
      <c r="NFU44" s="117"/>
      <c r="NFV44" s="117"/>
      <c r="NFW44" s="117"/>
      <c r="NFX44" s="117"/>
      <c r="NFY44" s="117"/>
      <c r="NFZ44" s="117"/>
      <c r="NGA44" s="117"/>
      <c r="NGB44" s="117"/>
      <c r="NGC44" s="117"/>
      <c r="NGD44" s="117"/>
      <c r="NGE44" s="117"/>
      <c r="NGF44" s="117"/>
      <c r="NGG44" s="117"/>
      <c r="NGH44" s="117"/>
      <c r="NGI44" s="117"/>
      <c r="NGJ44" s="117"/>
      <c r="NGK44" s="117"/>
      <c r="NGL44" s="117"/>
      <c r="NGM44" s="117"/>
      <c r="NGN44" s="117"/>
      <c r="NGO44" s="117"/>
      <c r="NGP44" s="117"/>
      <c r="NGQ44" s="117"/>
      <c r="NGR44" s="117"/>
      <c r="NGS44" s="117"/>
      <c r="NGT44" s="117"/>
      <c r="NGU44" s="117"/>
      <c r="NGV44" s="117"/>
      <c r="NGW44" s="117"/>
      <c r="NGX44" s="117"/>
      <c r="NGY44" s="117"/>
      <c r="NGZ44" s="117"/>
      <c r="NHA44" s="117"/>
      <c r="NHB44" s="117"/>
      <c r="NHC44" s="117"/>
      <c r="NHD44" s="117"/>
      <c r="NHE44" s="117"/>
      <c r="NHF44" s="117"/>
      <c r="NHG44" s="117"/>
      <c r="NHH44" s="117"/>
      <c r="NHI44" s="117"/>
      <c r="NHJ44" s="117"/>
      <c r="NHK44" s="117"/>
      <c r="NHL44" s="117"/>
      <c r="NHM44" s="117"/>
      <c r="NHN44" s="117"/>
      <c r="NHO44" s="117"/>
      <c r="NHP44" s="117"/>
      <c r="NHQ44" s="117"/>
      <c r="NHR44" s="117"/>
      <c r="NHS44" s="117"/>
      <c r="NHT44" s="117"/>
      <c r="NHU44" s="117"/>
      <c r="NHV44" s="117"/>
      <c r="NHW44" s="117"/>
      <c r="NHX44" s="117"/>
      <c r="NHY44" s="117"/>
      <c r="NHZ44" s="117"/>
      <c r="NIA44" s="117"/>
      <c r="NIB44" s="117"/>
      <c r="NIC44" s="117"/>
      <c r="NID44" s="117"/>
      <c r="NIE44" s="117"/>
      <c r="NIF44" s="117"/>
      <c r="NIG44" s="117"/>
      <c r="NIH44" s="117"/>
      <c r="NII44" s="117"/>
      <c r="NIJ44" s="117"/>
      <c r="NIK44" s="117"/>
      <c r="NIL44" s="117"/>
      <c r="NIM44" s="117"/>
      <c r="NIN44" s="117"/>
      <c r="NIO44" s="117"/>
      <c r="NIP44" s="117"/>
      <c r="NIQ44" s="117"/>
      <c r="NIR44" s="117"/>
      <c r="NIS44" s="117"/>
      <c r="NIT44" s="117"/>
      <c r="NIU44" s="117"/>
      <c r="NIV44" s="117"/>
      <c r="NIW44" s="117"/>
      <c r="NIX44" s="117"/>
      <c r="NIY44" s="117"/>
      <c r="NIZ44" s="117"/>
      <c r="NJA44" s="117"/>
      <c r="NJB44" s="117"/>
      <c r="NJC44" s="117"/>
      <c r="NJD44" s="117"/>
      <c r="NJE44" s="117"/>
      <c r="NJF44" s="117"/>
      <c r="NJG44" s="117"/>
      <c r="NJH44" s="117"/>
      <c r="NJI44" s="117"/>
      <c r="NJJ44" s="117"/>
      <c r="NJK44" s="117"/>
      <c r="NJL44" s="117"/>
      <c r="NJM44" s="117"/>
      <c r="NJN44" s="117"/>
      <c r="NJO44" s="117"/>
      <c r="NJP44" s="117"/>
      <c r="NJQ44" s="117"/>
      <c r="NJR44" s="117"/>
      <c r="NJS44" s="117"/>
      <c r="NJT44" s="117"/>
      <c r="NJU44" s="117"/>
      <c r="NJV44" s="117"/>
      <c r="NJW44" s="117"/>
      <c r="NJX44" s="117"/>
      <c r="NJY44" s="117"/>
      <c r="NJZ44" s="117"/>
      <c r="NKA44" s="117"/>
      <c r="NKB44" s="117"/>
      <c r="NKC44" s="117"/>
      <c r="NKD44" s="117"/>
      <c r="NKE44" s="117"/>
      <c r="NKF44" s="117"/>
      <c r="NKG44" s="117"/>
      <c r="NKH44" s="117"/>
      <c r="NKI44" s="117"/>
      <c r="NKJ44" s="117"/>
      <c r="NKK44" s="117"/>
      <c r="NKL44" s="117"/>
      <c r="NKM44" s="117"/>
      <c r="NKN44" s="117"/>
      <c r="NKO44" s="117"/>
      <c r="NKP44" s="117"/>
      <c r="NKQ44" s="117"/>
      <c r="NKR44" s="117"/>
      <c r="NKS44" s="117"/>
      <c r="NKT44" s="117"/>
      <c r="NKU44" s="117"/>
      <c r="NKV44" s="117"/>
      <c r="NKW44" s="117"/>
      <c r="NKX44" s="117"/>
      <c r="NKY44" s="117"/>
      <c r="NKZ44" s="117"/>
      <c r="NLA44" s="117"/>
      <c r="NLB44" s="117"/>
      <c r="NLC44" s="117"/>
      <c r="NLD44" s="117"/>
      <c r="NLE44" s="117"/>
      <c r="NLF44" s="117"/>
      <c r="NLG44" s="117"/>
      <c r="NLH44" s="117"/>
      <c r="NLI44" s="117"/>
      <c r="NLJ44" s="117"/>
      <c r="NLK44" s="117"/>
      <c r="NLL44" s="117"/>
      <c r="NLM44" s="117"/>
      <c r="NLN44" s="117"/>
      <c r="NLO44" s="117"/>
      <c r="NLP44" s="117"/>
      <c r="NLQ44" s="117"/>
      <c r="NLR44" s="117"/>
      <c r="NLS44" s="117"/>
      <c r="NLT44" s="117"/>
      <c r="NLU44" s="117"/>
      <c r="NLV44" s="117"/>
      <c r="NLW44" s="117"/>
      <c r="NLX44" s="117"/>
      <c r="NLY44" s="117"/>
      <c r="NLZ44" s="117"/>
      <c r="NMA44" s="117"/>
      <c r="NMB44" s="117"/>
      <c r="NMC44" s="117"/>
      <c r="NMD44" s="117"/>
      <c r="NME44" s="117"/>
      <c r="NMF44" s="117"/>
      <c r="NMG44" s="117"/>
      <c r="NMH44" s="117"/>
      <c r="NMI44" s="117"/>
      <c r="NMJ44" s="117"/>
      <c r="NMK44" s="117"/>
      <c r="NML44" s="117"/>
      <c r="NMM44" s="117"/>
      <c r="NMN44" s="117"/>
      <c r="NMO44" s="117"/>
      <c r="NMP44" s="117"/>
      <c r="NMQ44" s="117"/>
      <c r="NMR44" s="117"/>
      <c r="NMS44" s="117"/>
      <c r="NMT44" s="117"/>
      <c r="NMU44" s="117"/>
      <c r="NMV44" s="117"/>
      <c r="NMW44" s="117"/>
      <c r="NMX44" s="117"/>
      <c r="NMY44" s="117"/>
      <c r="NMZ44" s="117"/>
      <c r="NNA44" s="117"/>
      <c r="NNB44" s="117"/>
      <c r="NNC44" s="117"/>
      <c r="NND44" s="117"/>
      <c r="NNE44" s="117"/>
      <c r="NNF44" s="117"/>
      <c r="NNG44" s="117"/>
      <c r="NNH44" s="117"/>
      <c r="NNI44" s="117"/>
      <c r="NNJ44" s="117"/>
      <c r="NNK44" s="117"/>
      <c r="NNL44" s="117"/>
      <c r="NNM44" s="117"/>
      <c r="NNN44" s="117"/>
      <c r="NNO44" s="117"/>
      <c r="NNP44" s="117"/>
      <c r="NNQ44" s="117"/>
      <c r="NNR44" s="117"/>
      <c r="NNS44" s="117"/>
      <c r="NNT44" s="117"/>
      <c r="NNU44" s="117"/>
      <c r="NNV44" s="117"/>
      <c r="NNW44" s="117"/>
      <c r="NNX44" s="117"/>
      <c r="NNY44" s="117"/>
      <c r="NNZ44" s="117"/>
      <c r="NOA44" s="117"/>
      <c r="NOB44" s="117"/>
      <c r="NOC44" s="117"/>
      <c r="NOD44" s="117"/>
      <c r="NOE44" s="117"/>
      <c r="NOF44" s="117"/>
      <c r="NOG44" s="117"/>
      <c r="NOH44" s="117"/>
      <c r="NOI44" s="117"/>
      <c r="NOJ44" s="117"/>
      <c r="NOK44" s="117"/>
      <c r="NOL44" s="117"/>
      <c r="NOM44" s="117"/>
      <c r="NON44" s="117"/>
      <c r="NOO44" s="117"/>
      <c r="NOP44" s="117"/>
      <c r="NOQ44" s="117"/>
      <c r="NOR44" s="117"/>
      <c r="NOS44" s="117"/>
      <c r="NOT44" s="117"/>
      <c r="NOU44" s="117"/>
      <c r="NOV44" s="117"/>
      <c r="NOW44" s="117"/>
      <c r="NOX44" s="117"/>
      <c r="NOY44" s="117"/>
      <c r="NOZ44" s="117"/>
      <c r="NPA44" s="117"/>
      <c r="NPB44" s="117"/>
      <c r="NPC44" s="117"/>
      <c r="NPD44" s="117"/>
      <c r="NPE44" s="117"/>
      <c r="NPF44" s="117"/>
      <c r="NPG44" s="117"/>
      <c r="NPH44" s="117"/>
      <c r="NPI44" s="117"/>
      <c r="NPJ44" s="117"/>
      <c r="NPK44" s="117"/>
      <c r="NPL44" s="117"/>
      <c r="NPM44" s="117"/>
      <c r="NPN44" s="117"/>
      <c r="NPO44" s="117"/>
      <c r="NPP44" s="117"/>
      <c r="NPQ44" s="117"/>
      <c r="NPR44" s="117"/>
      <c r="NPS44" s="117"/>
      <c r="NPT44" s="117"/>
      <c r="NPU44" s="117"/>
      <c r="NPV44" s="117"/>
      <c r="NPW44" s="117"/>
      <c r="NPX44" s="117"/>
      <c r="NPY44" s="117"/>
      <c r="NPZ44" s="117"/>
      <c r="NQA44" s="117"/>
      <c r="NQB44" s="117"/>
      <c r="NQC44" s="117"/>
      <c r="NQD44" s="117"/>
      <c r="NQE44" s="117"/>
      <c r="NQF44" s="117"/>
      <c r="NQG44" s="117"/>
      <c r="NQH44" s="117"/>
      <c r="NQI44" s="117"/>
      <c r="NQJ44" s="117"/>
      <c r="NQK44" s="117"/>
      <c r="NQL44" s="117"/>
      <c r="NQM44" s="117"/>
      <c r="NQN44" s="117"/>
      <c r="NQO44" s="117"/>
      <c r="NQP44" s="117"/>
      <c r="NQQ44" s="117"/>
      <c r="NQR44" s="117"/>
      <c r="NQS44" s="117"/>
      <c r="NQT44" s="117"/>
      <c r="NQU44" s="117"/>
      <c r="NQV44" s="117"/>
      <c r="NQW44" s="117"/>
      <c r="NQX44" s="117"/>
      <c r="NQY44" s="117"/>
      <c r="NQZ44" s="117"/>
      <c r="NRA44" s="117"/>
      <c r="NRB44" s="117"/>
      <c r="NRC44" s="117"/>
      <c r="NRD44" s="117"/>
      <c r="NRE44" s="117"/>
      <c r="NRF44" s="117"/>
      <c r="NRG44" s="117"/>
      <c r="NRH44" s="117"/>
      <c r="NRI44" s="117"/>
      <c r="NRJ44" s="117"/>
      <c r="NRK44" s="117"/>
      <c r="NRL44" s="117"/>
      <c r="NRM44" s="117"/>
      <c r="NRN44" s="117"/>
      <c r="NRO44" s="117"/>
      <c r="NRP44" s="117"/>
      <c r="NRQ44" s="117"/>
      <c r="NRR44" s="117"/>
      <c r="NRS44" s="117"/>
      <c r="NRT44" s="117"/>
      <c r="NRU44" s="117"/>
      <c r="NRV44" s="117"/>
      <c r="NRW44" s="117"/>
      <c r="NRX44" s="117"/>
      <c r="NRY44" s="117"/>
      <c r="NRZ44" s="117"/>
      <c r="NSA44" s="117"/>
      <c r="NSB44" s="117"/>
      <c r="NSC44" s="117"/>
      <c r="NSD44" s="117"/>
      <c r="NSE44" s="117"/>
      <c r="NSF44" s="117"/>
      <c r="NSG44" s="117"/>
      <c r="NSH44" s="117"/>
      <c r="NSI44" s="117"/>
      <c r="NSJ44" s="117"/>
      <c r="NSK44" s="117"/>
      <c r="NSL44" s="117"/>
      <c r="NSM44" s="117"/>
      <c r="NSN44" s="117"/>
      <c r="NSO44" s="117"/>
      <c r="NSP44" s="117"/>
      <c r="NSQ44" s="117"/>
      <c r="NSR44" s="117"/>
      <c r="NSS44" s="117"/>
      <c r="NST44" s="117"/>
      <c r="NSU44" s="117"/>
      <c r="NSV44" s="117"/>
      <c r="NSW44" s="117"/>
      <c r="NSX44" s="117"/>
      <c r="NSY44" s="117"/>
      <c r="NSZ44" s="117"/>
      <c r="NTA44" s="117"/>
      <c r="NTB44" s="117"/>
      <c r="NTC44" s="117"/>
      <c r="NTD44" s="117"/>
      <c r="NTE44" s="117"/>
      <c r="NTF44" s="117"/>
      <c r="NTG44" s="117"/>
      <c r="NTH44" s="117"/>
      <c r="NTI44" s="117"/>
      <c r="NTJ44" s="117"/>
      <c r="NTK44" s="117"/>
      <c r="NTL44" s="117"/>
      <c r="NTM44" s="117"/>
      <c r="NTN44" s="117"/>
      <c r="NTO44" s="117"/>
      <c r="NTP44" s="117"/>
      <c r="NTQ44" s="117"/>
      <c r="NTR44" s="117"/>
      <c r="NTS44" s="117"/>
      <c r="NTT44" s="117"/>
      <c r="NTU44" s="117"/>
      <c r="NTV44" s="117"/>
      <c r="NTW44" s="117"/>
      <c r="NTX44" s="117"/>
      <c r="NTY44" s="117"/>
      <c r="NTZ44" s="117"/>
      <c r="NUA44" s="117"/>
      <c r="NUB44" s="117"/>
      <c r="NUC44" s="117"/>
      <c r="NUD44" s="117"/>
      <c r="NUE44" s="117"/>
      <c r="NUF44" s="117"/>
      <c r="NUG44" s="117"/>
      <c r="NUH44" s="117"/>
      <c r="NUI44" s="117"/>
      <c r="NUJ44" s="117"/>
      <c r="NUK44" s="117"/>
      <c r="NUL44" s="117"/>
      <c r="NUM44" s="117"/>
      <c r="NUN44" s="117"/>
      <c r="NUO44" s="117"/>
      <c r="NUP44" s="117"/>
      <c r="NUQ44" s="117"/>
      <c r="NUR44" s="117"/>
      <c r="NUS44" s="117"/>
      <c r="NUT44" s="117"/>
      <c r="NUU44" s="117"/>
      <c r="NUV44" s="117"/>
      <c r="NUW44" s="117"/>
      <c r="NUX44" s="117"/>
      <c r="NUY44" s="117"/>
      <c r="NUZ44" s="117"/>
      <c r="NVA44" s="117"/>
      <c r="NVB44" s="117"/>
      <c r="NVC44" s="117"/>
      <c r="NVD44" s="117"/>
      <c r="NVE44" s="117"/>
      <c r="NVF44" s="117"/>
      <c r="NVG44" s="117"/>
      <c r="NVH44" s="117"/>
      <c r="NVI44" s="117"/>
      <c r="NVJ44" s="117"/>
      <c r="NVK44" s="117"/>
      <c r="NVL44" s="117"/>
      <c r="NVM44" s="117"/>
      <c r="NVN44" s="117"/>
      <c r="NVO44" s="117"/>
      <c r="NVP44" s="117"/>
      <c r="NVQ44" s="117"/>
      <c r="NVR44" s="117"/>
      <c r="NVS44" s="117"/>
      <c r="NVT44" s="117"/>
      <c r="NVU44" s="117"/>
      <c r="NVV44" s="117"/>
      <c r="NVW44" s="117"/>
      <c r="NVX44" s="117"/>
      <c r="NVY44" s="117"/>
      <c r="NVZ44" s="117"/>
      <c r="NWA44" s="117"/>
      <c r="NWB44" s="117"/>
      <c r="NWC44" s="117"/>
      <c r="NWD44" s="117"/>
      <c r="NWE44" s="117"/>
      <c r="NWF44" s="117"/>
      <c r="NWG44" s="117"/>
      <c r="NWH44" s="117"/>
      <c r="NWI44" s="117"/>
      <c r="NWJ44" s="117"/>
      <c r="NWK44" s="117"/>
      <c r="NWL44" s="117"/>
      <c r="NWM44" s="117"/>
      <c r="NWN44" s="117"/>
      <c r="NWO44" s="117"/>
      <c r="NWP44" s="117"/>
      <c r="NWQ44" s="117"/>
      <c r="NWR44" s="117"/>
      <c r="NWS44" s="117"/>
      <c r="NWT44" s="117"/>
      <c r="NWU44" s="117"/>
      <c r="NWV44" s="117"/>
      <c r="NWW44" s="117"/>
      <c r="NWX44" s="117"/>
      <c r="NWY44" s="117"/>
      <c r="NWZ44" s="117"/>
      <c r="NXA44" s="117"/>
      <c r="NXB44" s="117"/>
      <c r="NXC44" s="117"/>
      <c r="NXD44" s="117"/>
      <c r="NXE44" s="117"/>
      <c r="NXF44" s="117"/>
      <c r="NXG44" s="117"/>
      <c r="NXH44" s="117"/>
      <c r="NXI44" s="117"/>
      <c r="NXJ44" s="117"/>
      <c r="NXK44" s="117"/>
      <c r="NXL44" s="117"/>
      <c r="NXM44" s="117"/>
      <c r="NXN44" s="117"/>
      <c r="NXO44" s="117"/>
      <c r="NXP44" s="117"/>
      <c r="NXQ44" s="117"/>
      <c r="NXR44" s="117"/>
      <c r="NXS44" s="117"/>
      <c r="NXT44" s="117"/>
      <c r="NXU44" s="117"/>
      <c r="NXV44" s="117"/>
      <c r="NXW44" s="117"/>
      <c r="NXX44" s="117"/>
      <c r="NXY44" s="117"/>
      <c r="NXZ44" s="117"/>
      <c r="NYA44" s="117"/>
      <c r="NYB44" s="117"/>
      <c r="NYC44" s="117"/>
      <c r="NYD44" s="117"/>
      <c r="NYE44" s="117"/>
      <c r="NYF44" s="117"/>
      <c r="NYG44" s="117"/>
      <c r="NYH44" s="117"/>
      <c r="NYI44" s="117"/>
      <c r="NYJ44" s="117"/>
      <c r="NYK44" s="117"/>
      <c r="NYL44" s="117"/>
      <c r="NYM44" s="117"/>
      <c r="NYN44" s="117"/>
      <c r="NYO44" s="117"/>
      <c r="NYP44" s="117"/>
      <c r="NYQ44" s="117"/>
      <c r="NYR44" s="117"/>
      <c r="NYS44" s="117"/>
      <c r="NYT44" s="117"/>
      <c r="NYU44" s="117"/>
      <c r="NYV44" s="117"/>
      <c r="NYW44" s="117"/>
      <c r="NYX44" s="117"/>
      <c r="NYY44" s="117"/>
      <c r="NYZ44" s="117"/>
      <c r="NZA44" s="117"/>
      <c r="NZB44" s="117"/>
      <c r="NZC44" s="117"/>
      <c r="NZD44" s="117"/>
      <c r="NZE44" s="117"/>
      <c r="NZF44" s="117"/>
      <c r="NZG44" s="117"/>
      <c r="NZH44" s="117"/>
      <c r="NZI44" s="117"/>
      <c r="NZJ44" s="117"/>
      <c r="NZK44" s="117"/>
      <c r="NZL44" s="117"/>
      <c r="NZM44" s="117"/>
      <c r="NZN44" s="117"/>
      <c r="NZO44" s="117"/>
      <c r="NZP44" s="117"/>
      <c r="NZQ44" s="117"/>
      <c r="NZR44" s="117"/>
      <c r="NZS44" s="117"/>
      <c r="NZT44" s="117"/>
      <c r="NZU44" s="117"/>
      <c r="NZV44" s="117"/>
      <c r="NZW44" s="117"/>
      <c r="NZX44" s="117"/>
      <c r="NZY44" s="117"/>
      <c r="NZZ44" s="117"/>
      <c r="OAA44" s="117"/>
      <c r="OAB44" s="117"/>
      <c r="OAC44" s="117"/>
      <c r="OAD44" s="117"/>
      <c r="OAE44" s="117"/>
      <c r="OAF44" s="117"/>
      <c r="OAG44" s="117"/>
      <c r="OAH44" s="117"/>
      <c r="OAI44" s="117"/>
      <c r="OAJ44" s="117"/>
      <c r="OAK44" s="117"/>
      <c r="OAL44" s="117"/>
      <c r="OAM44" s="117"/>
      <c r="OAN44" s="117"/>
      <c r="OAO44" s="117"/>
      <c r="OAP44" s="117"/>
      <c r="OAQ44" s="117"/>
      <c r="OAR44" s="117"/>
      <c r="OAS44" s="117"/>
      <c r="OAT44" s="117"/>
      <c r="OAU44" s="117"/>
      <c r="OAV44" s="117"/>
      <c r="OAW44" s="117"/>
      <c r="OAX44" s="117"/>
      <c r="OAY44" s="117"/>
      <c r="OAZ44" s="117"/>
      <c r="OBA44" s="117"/>
      <c r="OBB44" s="117"/>
      <c r="OBC44" s="117"/>
      <c r="OBD44" s="117"/>
      <c r="OBE44" s="117"/>
      <c r="OBF44" s="117"/>
      <c r="OBG44" s="117"/>
      <c r="OBH44" s="117"/>
      <c r="OBI44" s="117"/>
      <c r="OBJ44" s="117"/>
      <c r="OBK44" s="117"/>
      <c r="OBL44" s="117"/>
      <c r="OBM44" s="117"/>
      <c r="OBN44" s="117"/>
      <c r="OBO44" s="117"/>
      <c r="OBP44" s="117"/>
      <c r="OBQ44" s="117"/>
      <c r="OBR44" s="117"/>
      <c r="OBS44" s="117"/>
      <c r="OBT44" s="117"/>
      <c r="OBU44" s="117"/>
      <c r="OBV44" s="117"/>
      <c r="OBW44" s="117"/>
      <c r="OBX44" s="117"/>
      <c r="OBY44" s="117"/>
      <c r="OBZ44" s="117"/>
      <c r="OCA44" s="117"/>
      <c r="OCB44" s="117"/>
      <c r="OCC44" s="117"/>
      <c r="OCD44" s="117"/>
      <c r="OCE44" s="117"/>
      <c r="OCF44" s="117"/>
      <c r="OCG44" s="117"/>
      <c r="OCH44" s="117"/>
      <c r="OCI44" s="117"/>
      <c r="OCJ44" s="117"/>
      <c r="OCK44" s="117"/>
      <c r="OCL44" s="117"/>
      <c r="OCM44" s="117"/>
      <c r="OCN44" s="117"/>
      <c r="OCO44" s="117"/>
      <c r="OCP44" s="117"/>
      <c r="OCQ44" s="117"/>
      <c r="OCR44" s="117"/>
      <c r="OCS44" s="117"/>
      <c r="OCT44" s="117"/>
      <c r="OCU44" s="117"/>
      <c r="OCV44" s="117"/>
      <c r="OCW44" s="117"/>
      <c r="OCX44" s="117"/>
      <c r="OCY44" s="117"/>
      <c r="OCZ44" s="117"/>
      <c r="ODA44" s="117"/>
      <c r="ODB44" s="117"/>
      <c r="ODC44" s="117"/>
      <c r="ODD44" s="117"/>
      <c r="ODE44" s="117"/>
      <c r="ODF44" s="117"/>
      <c r="ODG44" s="117"/>
      <c r="ODH44" s="117"/>
      <c r="ODI44" s="117"/>
      <c r="ODJ44" s="117"/>
      <c r="ODK44" s="117"/>
      <c r="ODL44" s="117"/>
      <c r="ODM44" s="117"/>
      <c r="ODN44" s="117"/>
      <c r="ODO44" s="117"/>
      <c r="ODP44" s="117"/>
      <c r="ODQ44" s="117"/>
      <c r="ODR44" s="117"/>
      <c r="ODS44" s="117"/>
      <c r="ODT44" s="117"/>
      <c r="ODU44" s="117"/>
      <c r="ODV44" s="117"/>
      <c r="ODW44" s="117"/>
      <c r="ODX44" s="117"/>
      <c r="ODY44" s="117"/>
      <c r="ODZ44" s="117"/>
      <c r="OEA44" s="117"/>
      <c r="OEB44" s="117"/>
      <c r="OEC44" s="117"/>
      <c r="OED44" s="117"/>
      <c r="OEE44" s="117"/>
      <c r="OEF44" s="117"/>
      <c r="OEG44" s="117"/>
      <c r="OEH44" s="117"/>
      <c r="OEI44" s="117"/>
      <c r="OEJ44" s="117"/>
      <c r="OEK44" s="117"/>
      <c r="OEL44" s="117"/>
      <c r="OEM44" s="117"/>
      <c r="OEN44" s="117"/>
      <c r="OEO44" s="117"/>
      <c r="OEP44" s="117"/>
      <c r="OEQ44" s="117"/>
      <c r="OER44" s="117"/>
      <c r="OES44" s="117"/>
      <c r="OET44" s="117"/>
      <c r="OEU44" s="117"/>
      <c r="OEV44" s="117"/>
      <c r="OEW44" s="117"/>
      <c r="OEX44" s="117"/>
      <c r="OEY44" s="117"/>
      <c r="OEZ44" s="117"/>
      <c r="OFA44" s="117"/>
      <c r="OFB44" s="117"/>
      <c r="OFC44" s="117"/>
      <c r="OFD44" s="117"/>
      <c r="OFE44" s="117"/>
      <c r="OFF44" s="117"/>
      <c r="OFG44" s="117"/>
      <c r="OFH44" s="117"/>
      <c r="OFI44" s="117"/>
      <c r="OFJ44" s="117"/>
      <c r="OFK44" s="117"/>
      <c r="OFL44" s="117"/>
      <c r="OFM44" s="117"/>
      <c r="OFN44" s="117"/>
      <c r="OFO44" s="117"/>
      <c r="OFP44" s="117"/>
      <c r="OFQ44" s="117"/>
      <c r="OFR44" s="117"/>
      <c r="OFS44" s="117"/>
      <c r="OFT44" s="117"/>
      <c r="OFU44" s="117"/>
      <c r="OFV44" s="117"/>
      <c r="OFW44" s="117"/>
      <c r="OFX44" s="117"/>
      <c r="OFY44" s="117"/>
      <c r="OFZ44" s="117"/>
      <c r="OGA44" s="117"/>
      <c r="OGB44" s="117"/>
      <c r="OGC44" s="117"/>
      <c r="OGD44" s="117"/>
      <c r="OGE44" s="117"/>
      <c r="OGF44" s="117"/>
      <c r="OGG44" s="117"/>
      <c r="OGH44" s="117"/>
      <c r="OGI44" s="117"/>
      <c r="OGJ44" s="117"/>
      <c r="OGK44" s="117"/>
      <c r="OGL44" s="117"/>
      <c r="OGM44" s="117"/>
      <c r="OGN44" s="117"/>
      <c r="OGO44" s="117"/>
      <c r="OGP44" s="117"/>
      <c r="OGQ44" s="117"/>
      <c r="OGR44" s="117"/>
      <c r="OGS44" s="117"/>
      <c r="OGT44" s="117"/>
      <c r="OGU44" s="117"/>
      <c r="OGV44" s="117"/>
      <c r="OGW44" s="117"/>
      <c r="OGX44" s="117"/>
      <c r="OGY44" s="117"/>
      <c r="OGZ44" s="117"/>
      <c r="OHA44" s="117"/>
      <c r="OHB44" s="117"/>
      <c r="OHC44" s="117"/>
      <c r="OHD44" s="117"/>
      <c r="OHE44" s="117"/>
      <c r="OHF44" s="117"/>
      <c r="OHG44" s="117"/>
      <c r="OHH44" s="117"/>
      <c r="OHI44" s="117"/>
      <c r="OHJ44" s="117"/>
      <c r="OHK44" s="117"/>
      <c r="OHL44" s="117"/>
      <c r="OHM44" s="117"/>
      <c r="OHN44" s="117"/>
      <c r="OHO44" s="117"/>
      <c r="OHP44" s="117"/>
      <c r="OHQ44" s="117"/>
      <c r="OHR44" s="117"/>
      <c r="OHS44" s="117"/>
      <c r="OHT44" s="117"/>
      <c r="OHU44" s="117"/>
      <c r="OHV44" s="117"/>
      <c r="OHW44" s="117"/>
      <c r="OHX44" s="117"/>
      <c r="OHY44" s="117"/>
      <c r="OHZ44" s="117"/>
      <c r="OIA44" s="117"/>
      <c r="OIB44" s="117"/>
      <c r="OIC44" s="117"/>
      <c r="OID44" s="117"/>
      <c r="OIE44" s="117"/>
      <c r="OIF44" s="117"/>
      <c r="OIG44" s="117"/>
      <c r="OIH44" s="117"/>
      <c r="OII44" s="117"/>
      <c r="OIJ44" s="117"/>
      <c r="OIK44" s="117"/>
      <c r="OIL44" s="117"/>
      <c r="OIM44" s="117"/>
      <c r="OIN44" s="117"/>
      <c r="OIO44" s="117"/>
      <c r="OIP44" s="117"/>
      <c r="OIQ44" s="117"/>
      <c r="OIR44" s="117"/>
      <c r="OIS44" s="117"/>
      <c r="OIT44" s="117"/>
      <c r="OIU44" s="117"/>
      <c r="OIV44" s="117"/>
      <c r="OIW44" s="117"/>
      <c r="OIX44" s="117"/>
      <c r="OIY44" s="117"/>
      <c r="OIZ44" s="117"/>
      <c r="OJA44" s="117"/>
      <c r="OJB44" s="117"/>
      <c r="OJC44" s="117"/>
      <c r="OJD44" s="117"/>
      <c r="OJE44" s="117"/>
      <c r="OJF44" s="117"/>
      <c r="OJG44" s="117"/>
      <c r="OJH44" s="117"/>
      <c r="OJI44" s="117"/>
      <c r="OJJ44" s="117"/>
      <c r="OJK44" s="117"/>
      <c r="OJL44" s="117"/>
      <c r="OJM44" s="117"/>
      <c r="OJN44" s="117"/>
      <c r="OJO44" s="117"/>
      <c r="OJP44" s="117"/>
      <c r="OJQ44" s="117"/>
      <c r="OJR44" s="117"/>
      <c r="OJS44" s="117"/>
      <c r="OJT44" s="117"/>
      <c r="OJU44" s="117"/>
      <c r="OJV44" s="117"/>
      <c r="OJW44" s="117"/>
      <c r="OJX44" s="117"/>
      <c r="OJY44" s="117"/>
      <c r="OJZ44" s="117"/>
      <c r="OKA44" s="117"/>
      <c r="OKB44" s="117"/>
      <c r="OKC44" s="117"/>
      <c r="OKD44" s="117"/>
      <c r="OKE44" s="117"/>
      <c r="OKF44" s="117"/>
      <c r="OKG44" s="117"/>
      <c r="OKH44" s="117"/>
      <c r="OKI44" s="117"/>
      <c r="OKJ44" s="117"/>
      <c r="OKK44" s="117"/>
      <c r="OKL44" s="117"/>
      <c r="OKM44" s="117"/>
      <c r="OKN44" s="117"/>
      <c r="OKO44" s="117"/>
      <c r="OKP44" s="117"/>
      <c r="OKQ44" s="117"/>
      <c r="OKR44" s="117"/>
      <c r="OKS44" s="117"/>
      <c r="OKT44" s="117"/>
      <c r="OKU44" s="117"/>
      <c r="OKV44" s="117"/>
      <c r="OKW44" s="117"/>
      <c r="OKX44" s="117"/>
      <c r="OKY44" s="117"/>
      <c r="OKZ44" s="117"/>
      <c r="OLA44" s="117"/>
      <c r="OLB44" s="117"/>
      <c r="OLC44" s="117"/>
      <c r="OLD44" s="117"/>
      <c r="OLE44" s="117"/>
      <c r="OLF44" s="117"/>
      <c r="OLG44" s="117"/>
      <c r="OLH44" s="117"/>
      <c r="OLI44" s="117"/>
      <c r="OLJ44" s="117"/>
      <c r="OLK44" s="117"/>
      <c r="OLL44" s="117"/>
      <c r="OLM44" s="117"/>
      <c r="OLN44" s="117"/>
      <c r="OLO44" s="117"/>
      <c r="OLP44" s="117"/>
      <c r="OLQ44" s="117"/>
      <c r="OLR44" s="117"/>
      <c r="OLS44" s="117"/>
      <c r="OLT44" s="117"/>
      <c r="OLU44" s="117"/>
      <c r="OLV44" s="117"/>
      <c r="OLW44" s="117"/>
      <c r="OLX44" s="117"/>
      <c r="OLY44" s="117"/>
      <c r="OLZ44" s="117"/>
      <c r="OMA44" s="117"/>
      <c r="OMB44" s="117"/>
      <c r="OMC44" s="117"/>
      <c r="OMD44" s="117"/>
      <c r="OME44" s="117"/>
      <c r="OMF44" s="117"/>
      <c r="OMG44" s="117"/>
      <c r="OMH44" s="117"/>
      <c r="OMI44" s="117"/>
      <c r="OMJ44" s="117"/>
      <c r="OMK44" s="117"/>
      <c r="OML44" s="117"/>
      <c r="OMM44" s="117"/>
      <c r="OMN44" s="117"/>
      <c r="OMO44" s="117"/>
      <c r="OMP44" s="117"/>
      <c r="OMQ44" s="117"/>
      <c r="OMR44" s="117"/>
      <c r="OMS44" s="117"/>
      <c r="OMT44" s="117"/>
      <c r="OMU44" s="117"/>
      <c r="OMV44" s="117"/>
      <c r="OMW44" s="117"/>
      <c r="OMX44" s="117"/>
      <c r="OMY44" s="117"/>
      <c r="OMZ44" s="117"/>
      <c r="ONA44" s="117"/>
      <c r="ONB44" s="117"/>
      <c r="ONC44" s="117"/>
      <c r="OND44" s="117"/>
      <c r="ONE44" s="117"/>
      <c r="ONF44" s="117"/>
      <c r="ONG44" s="117"/>
      <c r="ONH44" s="117"/>
      <c r="ONI44" s="117"/>
      <c r="ONJ44" s="117"/>
      <c r="ONK44" s="117"/>
      <c r="ONL44" s="117"/>
      <c r="ONM44" s="117"/>
      <c r="ONN44" s="117"/>
      <c r="ONO44" s="117"/>
      <c r="ONP44" s="117"/>
      <c r="ONQ44" s="117"/>
      <c r="ONR44" s="117"/>
      <c r="ONS44" s="117"/>
      <c r="ONT44" s="117"/>
      <c r="ONU44" s="117"/>
      <c r="ONV44" s="117"/>
      <c r="ONW44" s="117"/>
      <c r="ONX44" s="117"/>
      <c r="ONY44" s="117"/>
      <c r="ONZ44" s="117"/>
      <c r="OOA44" s="117"/>
      <c r="OOB44" s="117"/>
      <c r="OOC44" s="117"/>
      <c r="OOD44" s="117"/>
      <c r="OOE44" s="117"/>
      <c r="OOF44" s="117"/>
      <c r="OOG44" s="117"/>
      <c r="OOH44" s="117"/>
      <c r="OOI44" s="117"/>
      <c r="OOJ44" s="117"/>
      <c r="OOK44" s="117"/>
      <c r="OOL44" s="117"/>
      <c r="OOM44" s="117"/>
      <c r="OON44" s="117"/>
      <c r="OOO44" s="117"/>
      <c r="OOP44" s="117"/>
      <c r="OOQ44" s="117"/>
      <c r="OOR44" s="117"/>
      <c r="OOS44" s="117"/>
      <c r="OOT44" s="117"/>
      <c r="OOU44" s="117"/>
      <c r="OOV44" s="117"/>
      <c r="OOW44" s="117"/>
      <c r="OOX44" s="117"/>
      <c r="OOY44" s="117"/>
      <c r="OOZ44" s="117"/>
      <c r="OPA44" s="117"/>
      <c r="OPB44" s="117"/>
      <c r="OPC44" s="117"/>
      <c r="OPD44" s="117"/>
      <c r="OPE44" s="117"/>
      <c r="OPF44" s="117"/>
      <c r="OPG44" s="117"/>
      <c r="OPH44" s="117"/>
      <c r="OPI44" s="117"/>
      <c r="OPJ44" s="117"/>
      <c r="OPK44" s="117"/>
      <c r="OPL44" s="117"/>
      <c r="OPM44" s="117"/>
      <c r="OPN44" s="117"/>
      <c r="OPO44" s="117"/>
      <c r="OPP44" s="117"/>
      <c r="OPQ44" s="117"/>
      <c r="OPR44" s="117"/>
      <c r="OPS44" s="117"/>
      <c r="OPT44" s="117"/>
      <c r="OPU44" s="117"/>
      <c r="OPV44" s="117"/>
      <c r="OPW44" s="117"/>
      <c r="OPX44" s="117"/>
      <c r="OPY44" s="117"/>
      <c r="OPZ44" s="117"/>
      <c r="OQA44" s="117"/>
      <c r="OQB44" s="117"/>
      <c r="OQC44" s="117"/>
      <c r="OQD44" s="117"/>
      <c r="OQE44" s="117"/>
      <c r="OQF44" s="117"/>
      <c r="OQG44" s="117"/>
      <c r="OQH44" s="117"/>
      <c r="OQI44" s="117"/>
      <c r="OQJ44" s="117"/>
      <c r="OQK44" s="117"/>
      <c r="OQL44" s="117"/>
      <c r="OQM44" s="117"/>
      <c r="OQN44" s="117"/>
      <c r="OQO44" s="117"/>
      <c r="OQP44" s="117"/>
      <c r="OQQ44" s="117"/>
      <c r="OQR44" s="117"/>
      <c r="OQS44" s="117"/>
      <c r="OQT44" s="117"/>
      <c r="OQU44" s="117"/>
      <c r="OQV44" s="117"/>
      <c r="OQW44" s="117"/>
      <c r="OQX44" s="117"/>
      <c r="OQY44" s="117"/>
      <c r="OQZ44" s="117"/>
      <c r="ORA44" s="117"/>
      <c r="ORB44" s="117"/>
      <c r="ORC44" s="117"/>
      <c r="ORD44" s="117"/>
      <c r="ORE44" s="117"/>
      <c r="ORF44" s="117"/>
      <c r="ORG44" s="117"/>
      <c r="ORH44" s="117"/>
      <c r="ORI44" s="117"/>
      <c r="ORJ44" s="117"/>
      <c r="ORK44" s="117"/>
      <c r="ORL44" s="117"/>
      <c r="ORM44" s="117"/>
      <c r="ORN44" s="117"/>
      <c r="ORO44" s="117"/>
      <c r="ORP44" s="117"/>
      <c r="ORQ44" s="117"/>
      <c r="ORR44" s="117"/>
      <c r="ORS44" s="117"/>
      <c r="ORT44" s="117"/>
      <c r="ORU44" s="117"/>
      <c r="ORV44" s="117"/>
      <c r="ORW44" s="117"/>
      <c r="ORX44" s="117"/>
      <c r="ORY44" s="117"/>
      <c r="ORZ44" s="117"/>
      <c r="OSA44" s="117"/>
      <c r="OSB44" s="117"/>
      <c r="OSC44" s="117"/>
      <c r="OSD44" s="117"/>
      <c r="OSE44" s="117"/>
      <c r="OSF44" s="117"/>
      <c r="OSG44" s="117"/>
      <c r="OSH44" s="117"/>
      <c r="OSI44" s="117"/>
      <c r="OSJ44" s="117"/>
      <c r="OSK44" s="117"/>
      <c r="OSL44" s="117"/>
      <c r="OSM44" s="117"/>
      <c r="OSN44" s="117"/>
      <c r="OSO44" s="117"/>
      <c r="OSP44" s="117"/>
      <c r="OSQ44" s="117"/>
      <c r="OSR44" s="117"/>
      <c r="OSS44" s="117"/>
      <c r="OST44" s="117"/>
      <c r="OSU44" s="117"/>
      <c r="OSV44" s="117"/>
      <c r="OSW44" s="117"/>
      <c r="OSX44" s="117"/>
      <c r="OSY44" s="117"/>
      <c r="OSZ44" s="117"/>
      <c r="OTA44" s="117"/>
      <c r="OTB44" s="117"/>
      <c r="OTC44" s="117"/>
      <c r="OTD44" s="117"/>
      <c r="OTE44" s="117"/>
      <c r="OTF44" s="117"/>
      <c r="OTG44" s="117"/>
      <c r="OTH44" s="117"/>
      <c r="OTI44" s="117"/>
      <c r="OTJ44" s="117"/>
      <c r="OTK44" s="117"/>
      <c r="OTL44" s="117"/>
      <c r="OTM44" s="117"/>
      <c r="OTN44" s="117"/>
      <c r="OTO44" s="117"/>
      <c r="OTP44" s="117"/>
      <c r="OTQ44" s="117"/>
      <c r="OTR44" s="117"/>
      <c r="OTS44" s="117"/>
      <c r="OTT44" s="117"/>
      <c r="OTU44" s="117"/>
      <c r="OTV44" s="117"/>
      <c r="OTW44" s="117"/>
      <c r="OTX44" s="117"/>
      <c r="OTY44" s="117"/>
      <c r="OTZ44" s="117"/>
      <c r="OUA44" s="117"/>
      <c r="OUB44" s="117"/>
      <c r="OUC44" s="117"/>
      <c r="OUD44" s="117"/>
      <c r="OUE44" s="117"/>
      <c r="OUF44" s="117"/>
      <c r="OUG44" s="117"/>
      <c r="OUH44" s="117"/>
      <c r="OUI44" s="117"/>
      <c r="OUJ44" s="117"/>
      <c r="OUK44" s="117"/>
      <c r="OUL44" s="117"/>
      <c r="OUM44" s="117"/>
      <c r="OUN44" s="117"/>
      <c r="OUO44" s="117"/>
      <c r="OUP44" s="117"/>
      <c r="OUQ44" s="117"/>
      <c r="OUR44" s="117"/>
      <c r="OUS44" s="117"/>
      <c r="OUT44" s="117"/>
      <c r="OUU44" s="117"/>
      <c r="OUV44" s="117"/>
      <c r="OUW44" s="117"/>
      <c r="OUX44" s="117"/>
      <c r="OUY44" s="117"/>
      <c r="OUZ44" s="117"/>
      <c r="OVA44" s="117"/>
      <c r="OVB44" s="117"/>
      <c r="OVC44" s="117"/>
      <c r="OVD44" s="117"/>
      <c r="OVE44" s="117"/>
      <c r="OVF44" s="117"/>
      <c r="OVG44" s="117"/>
      <c r="OVH44" s="117"/>
      <c r="OVI44" s="117"/>
      <c r="OVJ44" s="117"/>
      <c r="OVK44" s="117"/>
      <c r="OVL44" s="117"/>
      <c r="OVM44" s="117"/>
      <c r="OVN44" s="117"/>
      <c r="OVO44" s="117"/>
      <c r="OVP44" s="117"/>
      <c r="OVQ44" s="117"/>
      <c r="OVR44" s="117"/>
      <c r="OVS44" s="117"/>
      <c r="OVT44" s="117"/>
      <c r="OVU44" s="117"/>
      <c r="OVV44" s="117"/>
      <c r="OVW44" s="117"/>
      <c r="OVX44" s="117"/>
      <c r="OVY44" s="117"/>
      <c r="OVZ44" s="117"/>
      <c r="OWA44" s="117"/>
      <c r="OWB44" s="117"/>
      <c r="OWC44" s="117"/>
      <c r="OWD44" s="117"/>
      <c r="OWE44" s="117"/>
      <c r="OWF44" s="117"/>
      <c r="OWG44" s="117"/>
      <c r="OWH44" s="117"/>
      <c r="OWI44" s="117"/>
      <c r="OWJ44" s="117"/>
      <c r="OWK44" s="117"/>
      <c r="OWL44" s="117"/>
      <c r="OWM44" s="117"/>
      <c r="OWN44" s="117"/>
      <c r="OWO44" s="117"/>
      <c r="OWP44" s="117"/>
      <c r="OWQ44" s="117"/>
      <c r="OWR44" s="117"/>
      <c r="OWS44" s="117"/>
      <c r="OWT44" s="117"/>
      <c r="OWU44" s="117"/>
      <c r="OWV44" s="117"/>
      <c r="OWW44" s="117"/>
      <c r="OWX44" s="117"/>
      <c r="OWY44" s="117"/>
      <c r="OWZ44" s="117"/>
      <c r="OXA44" s="117"/>
      <c r="OXB44" s="117"/>
      <c r="OXC44" s="117"/>
      <c r="OXD44" s="117"/>
      <c r="OXE44" s="117"/>
      <c r="OXF44" s="117"/>
      <c r="OXG44" s="117"/>
      <c r="OXH44" s="117"/>
      <c r="OXI44" s="117"/>
      <c r="OXJ44" s="117"/>
      <c r="OXK44" s="117"/>
      <c r="OXL44" s="117"/>
      <c r="OXM44" s="117"/>
      <c r="OXN44" s="117"/>
      <c r="OXO44" s="117"/>
      <c r="OXP44" s="117"/>
      <c r="OXQ44" s="117"/>
      <c r="OXR44" s="117"/>
      <c r="OXS44" s="117"/>
      <c r="OXT44" s="117"/>
      <c r="OXU44" s="117"/>
      <c r="OXV44" s="117"/>
      <c r="OXW44" s="117"/>
      <c r="OXX44" s="117"/>
      <c r="OXY44" s="117"/>
      <c r="OXZ44" s="117"/>
      <c r="OYA44" s="117"/>
      <c r="OYB44" s="117"/>
      <c r="OYC44" s="117"/>
      <c r="OYD44" s="117"/>
      <c r="OYE44" s="117"/>
      <c r="OYF44" s="117"/>
      <c r="OYG44" s="117"/>
      <c r="OYH44" s="117"/>
      <c r="OYI44" s="117"/>
      <c r="OYJ44" s="117"/>
      <c r="OYK44" s="117"/>
      <c r="OYL44" s="117"/>
      <c r="OYM44" s="117"/>
      <c r="OYN44" s="117"/>
      <c r="OYO44" s="117"/>
      <c r="OYP44" s="117"/>
      <c r="OYQ44" s="117"/>
      <c r="OYR44" s="117"/>
      <c r="OYS44" s="117"/>
      <c r="OYT44" s="117"/>
      <c r="OYU44" s="117"/>
      <c r="OYV44" s="117"/>
      <c r="OYW44" s="117"/>
      <c r="OYX44" s="117"/>
      <c r="OYY44" s="117"/>
      <c r="OYZ44" s="117"/>
      <c r="OZA44" s="117"/>
      <c r="OZB44" s="117"/>
      <c r="OZC44" s="117"/>
      <c r="OZD44" s="117"/>
      <c r="OZE44" s="117"/>
      <c r="OZF44" s="117"/>
      <c r="OZG44" s="117"/>
      <c r="OZH44" s="117"/>
      <c r="OZI44" s="117"/>
      <c r="OZJ44" s="117"/>
      <c r="OZK44" s="117"/>
      <c r="OZL44" s="117"/>
      <c r="OZM44" s="117"/>
      <c r="OZN44" s="117"/>
      <c r="OZO44" s="117"/>
      <c r="OZP44" s="117"/>
      <c r="OZQ44" s="117"/>
      <c r="OZR44" s="117"/>
      <c r="OZS44" s="117"/>
      <c r="OZT44" s="117"/>
      <c r="OZU44" s="117"/>
      <c r="OZV44" s="117"/>
      <c r="OZW44" s="117"/>
      <c r="OZX44" s="117"/>
      <c r="OZY44" s="117"/>
      <c r="OZZ44" s="117"/>
      <c r="PAA44" s="117"/>
      <c r="PAB44" s="117"/>
      <c r="PAC44" s="117"/>
      <c r="PAD44" s="117"/>
      <c r="PAE44" s="117"/>
      <c r="PAF44" s="117"/>
      <c r="PAG44" s="117"/>
      <c r="PAH44" s="117"/>
      <c r="PAI44" s="117"/>
      <c r="PAJ44" s="117"/>
      <c r="PAK44" s="117"/>
      <c r="PAL44" s="117"/>
      <c r="PAM44" s="117"/>
      <c r="PAN44" s="117"/>
      <c r="PAO44" s="117"/>
      <c r="PAP44" s="117"/>
      <c r="PAQ44" s="117"/>
      <c r="PAR44" s="117"/>
      <c r="PAS44" s="117"/>
      <c r="PAT44" s="117"/>
      <c r="PAU44" s="117"/>
      <c r="PAV44" s="117"/>
      <c r="PAW44" s="117"/>
      <c r="PAX44" s="117"/>
      <c r="PAY44" s="117"/>
      <c r="PAZ44" s="117"/>
      <c r="PBA44" s="117"/>
      <c r="PBB44" s="117"/>
      <c r="PBC44" s="117"/>
      <c r="PBD44" s="117"/>
      <c r="PBE44" s="117"/>
      <c r="PBF44" s="117"/>
      <c r="PBG44" s="117"/>
      <c r="PBH44" s="117"/>
      <c r="PBI44" s="117"/>
      <c r="PBJ44" s="117"/>
      <c r="PBK44" s="117"/>
      <c r="PBL44" s="117"/>
      <c r="PBM44" s="117"/>
      <c r="PBN44" s="117"/>
      <c r="PBO44" s="117"/>
      <c r="PBP44" s="117"/>
      <c r="PBQ44" s="117"/>
      <c r="PBR44" s="117"/>
      <c r="PBS44" s="117"/>
      <c r="PBT44" s="117"/>
      <c r="PBU44" s="117"/>
      <c r="PBV44" s="117"/>
      <c r="PBW44" s="117"/>
      <c r="PBX44" s="117"/>
      <c r="PBY44" s="117"/>
      <c r="PBZ44" s="117"/>
      <c r="PCA44" s="117"/>
      <c r="PCB44" s="117"/>
      <c r="PCC44" s="117"/>
      <c r="PCD44" s="117"/>
      <c r="PCE44" s="117"/>
      <c r="PCF44" s="117"/>
      <c r="PCG44" s="117"/>
      <c r="PCH44" s="117"/>
      <c r="PCI44" s="117"/>
      <c r="PCJ44" s="117"/>
      <c r="PCK44" s="117"/>
      <c r="PCL44" s="117"/>
      <c r="PCM44" s="117"/>
      <c r="PCN44" s="117"/>
      <c r="PCO44" s="117"/>
      <c r="PCP44" s="117"/>
      <c r="PCQ44" s="117"/>
      <c r="PCR44" s="117"/>
      <c r="PCS44" s="117"/>
      <c r="PCT44" s="117"/>
      <c r="PCU44" s="117"/>
      <c r="PCV44" s="117"/>
      <c r="PCW44" s="117"/>
      <c r="PCX44" s="117"/>
      <c r="PCY44" s="117"/>
      <c r="PCZ44" s="117"/>
      <c r="PDA44" s="117"/>
      <c r="PDB44" s="117"/>
      <c r="PDC44" s="117"/>
      <c r="PDD44" s="117"/>
      <c r="PDE44" s="117"/>
      <c r="PDF44" s="117"/>
      <c r="PDG44" s="117"/>
      <c r="PDH44" s="117"/>
      <c r="PDI44" s="117"/>
      <c r="PDJ44" s="117"/>
      <c r="PDK44" s="117"/>
      <c r="PDL44" s="117"/>
      <c r="PDM44" s="117"/>
      <c r="PDN44" s="117"/>
      <c r="PDO44" s="117"/>
      <c r="PDP44" s="117"/>
      <c r="PDQ44" s="117"/>
      <c r="PDR44" s="117"/>
      <c r="PDS44" s="117"/>
      <c r="PDT44" s="117"/>
      <c r="PDU44" s="117"/>
      <c r="PDV44" s="117"/>
      <c r="PDW44" s="117"/>
      <c r="PDX44" s="117"/>
      <c r="PDY44" s="117"/>
      <c r="PDZ44" s="117"/>
      <c r="PEA44" s="117"/>
      <c r="PEB44" s="117"/>
      <c r="PEC44" s="117"/>
      <c r="PED44" s="117"/>
      <c r="PEE44" s="117"/>
      <c r="PEF44" s="117"/>
      <c r="PEG44" s="117"/>
      <c r="PEH44" s="117"/>
      <c r="PEI44" s="117"/>
      <c r="PEJ44" s="117"/>
      <c r="PEK44" s="117"/>
      <c r="PEL44" s="117"/>
      <c r="PEM44" s="117"/>
      <c r="PEN44" s="117"/>
      <c r="PEO44" s="117"/>
      <c r="PEP44" s="117"/>
      <c r="PEQ44" s="117"/>
      <c r="PER44" s="117"/>
      <c r="PES44" s="117"/>
      <c r="PET44" s="117"/>
      <c r="PEU44" s="117"/>
      <c r="PEV44" s="117"/>
      <c r="PEW44" s="117"/>
      <c r="PEX44" s="117"/>
      <c r="PEY44" s="117"/>
      <c r="PEZ44" s="117"/>
      <c r="PFA44" s="117"/>
      <c r="PFB44" s="117"/>
      <c r="PFC44" s="117"/>
      <c r="PFD44" s="117"/>
      <c r="PFE44" s="117"/>
      <c r="PFF44" s="117"/>
      <c r="PFG44" s="117"/>
      <c r="PFH44" s="117"/>
      <c r="PFI44" s="117"/>
      <c r="PFJ44" s="117"/>
      <c r="PFK44" s="117"/>
      <c r="PFL44" s="117"/>
      <c r="PFM44" s="117"/>
      <c r="PFN44" s="117"/>
      <c r="PFO44" s="117"/>
      <c r="PFP44" s="117"/>
      <c r="PFQ44" s="117"/>
      <c r="PFR44" s="117"/>
      <c r="PFS44" s="117"/>
      <c r="PFT44" s="117"/>
      <c r="PFU44" s="117"/>
      <c r="PFV44" s="117"/>
      <c r="PFW44" s="117"/>
      <c r="PFX44" s="117"/>
      <c r="PFY44" s="117"/>
      <c r="PFZ44" s="117"/>
      <c r="PGA44" s="117"/>
      <c r="PGB44" s="117"/>
      <c r="PGC44" s="117"/>
      <c r="PGD44" s="117"/>
      <c r="PGE44" s="117"/>
      <c r="PGF44" s="117"/>
      <c r="PGG44" s="117"/>
      <c r="PGH44" s="117"/>
      <c r="PGI44" s="117"/>
      <c r="PGJ44" s="117"/>
      <c r="PGK44" s="117"/>
      <c r="PGL44" s="117"/>
      <c r="PGM44" s="117"/>
      <c r="PGN44" s="117"/>
      <c r="PGO44" s="117"/>
      <c r="PGP44" s="117"/>
      <c r="PGQ44" s="117"/>
      <c r="PGR44" s="117"/>
      <c r="PGS44" s="117"/>
      <c r="PGT44" s="117"/>
      <c r="PGU44" s="117"/>
      <c r="PGV44" s="117"/>
      <c r="PGW44" s="117"/>
      <c r="PGX44" s="117"/>
      <c r="PGY44" s="117"/>
      <c r="PGZ44" s="117"/>
      <c r="PHA44" s="117"/>
      <c r="PHB44" s="117"/>
      <c r="PHC44" s="117"/>
      <c r="PHD44" s="117"/>
      <c r="PHE44" s="117"/>
      <c r="PHF44" s="117"/>
      <c r="PHG44" s="117"/>
      <c r="PHH44" s="117"/>
      <c r="PHI44" s="117"/>
      <c r="PHJ44" s="117"/>
      <c r="PHK44" s="117"/>
      <c r="PHL44" s="117"/>
      <c r="PHM44" s="117"/>
      <c r="PHN44" s="117"/>
      <c r="PHO44" s="117"/>
      <c r="PHP44" s="117"/>
      <c r="PHQ44" s="117"/>
      <c r="PHR44" s="117"/>
      <c r="PHS44" s="117"/>
      <c r="PHT44" s="117"/>
      <c r="PHU44" s="117"/>
      <c r="PHV44" s="117"/>
      <c r="PHW44" s="117"/>
      <c r="PHX44" s="117"/>
      <c r="PHY44" s="117"/>
      <c r="PHZ44" s="117"/>
      <c r="PIA44" s="117"/>
      <c r="PIB44" s="117"/>
      <c r="PIC44" s="117"/>
      <c r="PID44" s="117"/>
      <c r="PIE44" s="117"/>
      <c r="PIF44" s="117"/>
      <c r="PIG44" s="117"/>
      <c r="PIH44" s="117"/>
      <c r="PII44" s="117"/>
      <c r="PIJ44" s="117"/>
      <c r="PIK44" s="117"/>
      <c r="PIL44" s="117"/>
      <c r="PIM44" s="117"/>
      <c r="PIN44" s="117"/>
      <c r="PIO44" s="117"/>
      <c r="PIP44" s="117"/>
      <c r="PIQ44" s="117"/>
      <c r="PIR44" s="117"/>
      <c r="PIS44" s="117"/>
      <c r="PIT44" s="117"/>
      <c r="PIU44" s="117"/>
      <c r="PIV44" s="117"/>
      <c r="PIW44" s="117"/>
      <c r="PIX44" s="117"/>
      <c r="PIY44" s="117"/>
      <c r="PIZ44" s="117"/>
      <c r="PJA44" s="117"/>
      <c r="PJB44" s="117"/>
      <c r="PJC44" s="117"/>
      <c r="PJD44" s="117"/>
      <c r="PJE44" s="117"/>
      <c r="PJF44" s="117"/>
      <c r="PJG44" s="117"/>
      <c r="PJH44" s="117"/>
      <c r="PJI44" s="117"/>
      <c r="PJJ44" s="117"/>
      <c r="PJK44" s="117"/>
      <c r="PJL44" s="117"/>
      <c r="PJM44" s="117"/>
      <c r="PJN44" s="117"/>
      <c r="PJO44" s="117"/>
      <c r="PJP44" s="117"/>
      <c r="PJQ44" s="117"/>
      <c r="PJR44" s="117"/>
      <c r="PJS44" s="117"/>
      <c r="PJT44" s="117"/>
      <c r="PJU44" s="117"/>
      <c r="PJV44" s="117"/>
      <c r="PJW44" s="117"/>
      <c r="PJX44" s="117"/>
      <c r="PJY44" s="117"/>
      <c r="PJZ44" s="117"/>
      <c r="PKA44" s="117"/>
      <c r="PKB44" s="117"/>
      <c r="PKC44" s="117"/>
      <c r="PKD44" s="117"/>
      <c r="PKE44" s="117"/>
      <c r="PKF44" s="117"/>
      <c r="PKG44" s="117"/>
      <c r="PKH44" s="117"/>
      <c r="PKI44" s="117"/>
      <c r="PKJ44" s="117"/>
      <c r="PKK44" s="117"/>
      <c r="PKL44" s="117"/>
      <c r="PKM44" s="117"/>
      <c r="PKN44" s="117"/>
      <c r="PKO44" s="117"/>
      <c r="PKP44" s="117"/>
      <c r="PKQ44" s="117"/>
      <c r="PKR44" s="117"/>
      <c r="PKS44" s="117"/>
      <c r="PKT44" s="117"/>
      <c r="PKU44" s="117"/>
      <c r="PKV44" s="117"/>
      <c r="PKW44" s="117"/>
      <c r="PKX44" s="117"/>
      <c r="PKY44" s="117"/>
      <c r="PKZ44" s="117"/>
      <c r="PLA44" s="117"/>
      <c r="PLB44" s="117"/>
      <c r="PLC44" s="117"/>
      <c r="PLD44" s="117"/>
      <c r="PLE44" s="117"/>
      <c r="PLF44" s="117"/>
      <c r="PLG44" s="117"/>
      <c r="PLH44" s="117"/>
      <c r="PLI44" s="117"/>
      <c r="PLJ44" s="117"/>
      <c r="PLK44" s="117"/>
      <c r="PLL44" s="117"/>
      <c r="PLM44" s="117"/>
      <c r="PLN44" s="117"/>
      <c r="PLO44" s="117"/>
      <c r="PLP44" s="117"/>
      <c r="PLQ44" s="117"/>
      <c r="PLR44" s="117"/>
      <c r="PLS44" s="117"/>
      <c r="PLT44" s="117"/>
      <c r="PLU44" s="117"/>
      <c r="PLV44" s="117"/>
      <c r="PLW44" s="117"/>
      <c r="PLX44" s="117"/>
      <c r="PLY44" s="117"/>
      <c r="PLZ44" s="117"/>
      <c r="PMA44" s="117"/>
      <c r="PMB44" s="117"/>
      <c r="PMC44" s="117"/>
      <c r="PMD44" s="117"/>
      <c r="PME44" s="117"/>
      <c r="PMF44" s="117"/>
      <c r="PMG44" s="117"/>
      <c r="PMH44" s="117"/>
      <c r="PMI44" s="117"/>
      <c r="PMJ44" s="117"/>
      <c r="PMK44" s="117"/>
      <c r="PML44" s="117"/>
      <c r="PMM44" s="117"/>
      <c r="PMN44" s="117"/>
      <c r="PMO44" s="117"/>
      <c r="PMP44" s="117"/>
      <c r="PMQ44" s="117"/>
      <c r="PMR44" s="117"/>
      <c r="PMS44" s="117"/>
      <c r="PMT44" s="117"/>
      <c r="PMU44" s="117"/>
      <c r="PMV44" s="117"/>
      <c r="PMW44" s="117"/>
      <c r="PMX44" s="117"/>
      <c r="PMY44" s="117"/>
      <c r="PMZ44" s="117"/>
      <c r="PNA44" s="117"/>
      <c r="PNB44" s="117"/>
      <c r="PNC44" s="117"/>
      <c r="PND44" s="117"/>
      <c r="PNE44" s="117"/>
      <c r="PNF44" s="117"/>
      <c r="PNG44" s="117"/>
      <c r="PNH44" s="117"/>
      <c r="PNI44" s="117"/>
      <c r="PNJ44" s="117"/>
      <c r="PNK44" s="117"/>
      <c r="PNL44" s="117"/>
      <c r="PNM44" s="117"/>
      <c r="PNN44" s="117"/>
      <c r="PNO44" s="117"/>
      <c r="PNP44" s="117"/>
      <c r="PNQ44" s="117"/>
      <c r="PNR44" s="117"/>
      <c r="PNS44" s="117"/>
      <c r="PNT44" s="117"/>
      <c r="PNU44" s="117"/>
      <c r="PNV44" s="117"/>
      <c r="PNW44" s="117"/>
      <c r="PNX44" s="117"/>
      <c r="PNY44" s="117"/>
      <c r="PNZ44" s="117"/>
      <c r="POA44" s="117"/>
      <c r="POB44" s="117"/>
      <c r="POC44" s="117"/>
      <c r="POD44" s="117"/>
      <c r="POE44" s="117"/>
      <c r="POF44" s="117"/>
      <c r="POG44" s="117"/>
      <c r="POH44" s="117"/>
      <c r="POI44" s="117"/>
      <c r="POJ44" s="117"/>
      <c r="POK44" s="117"/>
      <c r="POL44" s="117"/>
      <c r="POM44" s="117"/>
      <c r="PON44" s="117"/>
      <c r="POO44" s="117"/>
      <c r="POP44" s="117"/>
      <c r="POQ44" s="117"/>
      <c r="POR44" s="117"/>
      <c r="POS44" s="117"/>
      <c r="POT44" s="117"/>
      <c r="POU44" s="117"/>
      <c r="POV44" s="117"/>
      <c r="POW44" s="117"/>
      <c r="POX44" s="117"/>
      <c r="POY44" s="117"/>
      <c r="POZ44" s="117"/>
      <c r="PPA44" s="117"/>
      <c r="PPB44" s="117"/>
      <c r="PPC44" s="117"/>
      <c r="PPD44" s="117"/>
      <c r="PPE44" s="117"/>
      <c r="PPF44" s="117"/>
      <c r="PPG44" s="117"/>
      <c r="PPH44" s="117"/>
      <c r="PPI44" s="117"/>
      <c r="PPJ44" s="117"/>
      <c r="PPK44" s="117"/>
      <c r="PPL44" s="117"/>
      <c r="PPM44" s="117"/>
      <c r="PPN44" s="117"/>
      <c r="PPO44" s="117"/>
      <c r="PPP44" s="117"/>
      <c r="PPQ44" s="117"/>
      <c r="PPR44" s="117"/>
      <c r="PPS44" s="117"/>
      <c r="PPT44" s="117"/>
      <c r="PPU44" s="117"/>
      <c r="PPV44" s="117"/>
      <c r="PPW44" s="117"/>
      <c r="PPX44" s="117"/>
      <c r="PPY44" s="117"/>
      <c r="PPZ44" s="117"/>
      <c r="PQA44" s="117"/>
      <c r="PQB44" s="117"/>
      <c r="PQC44" s="117"/>
      <c r="PQD44" s="117"/>
      <c r="PQE44" s="117"/>
      <c r="PQF44" s="117"/>
      <c r="PQG44" s="117"/>
      <c r="PQH44" s="117"/>
      <c r="PQI44" s="117"/>
      <c r="PQJ44" s="117"/>
      <c r="PQK44" s="117"/>
      <c r="PQL44" s="117"/>
      <c r="PQM44" s="117"/>
      <c r="PQN44" s="117"/>
      <c r="PQO44" s="117"/>
      <c r="PQP44" s="117"/>
      <c r="PQQ44" s="117"/>
      <c r="PQR44" s="117"/>
      <c r="PQS44" s="117"/>
      <c r="PQT44" s="117"/>
      <c r="PQU44" s="117"/>
      <c r="PQV44" s="117"/>
      <c r="PQW44" s="117"/>
      <c r="PQX44" s="117"/>
      <c r="PQY44" s="117"/>
      <c r="PQZ44" s="117"/>
      <c r="PRA44" s="117"/>
      <c r="PRB44" s="117"/>
      <c r="PRC44" s="117"/>
      <c r="PRD44" s="117"/>
      <c r="PRE44" s="117"/>
      <c r="PRF44" s="117"/>
      <c r="PRG44" s="117"/>
      <c r="PRH44" s="117"/>
      <c r="PRI44" s="117"/>
      <c r="PRJ44" s="117"/>
      <c r="PRK44" s="117"/>
      <c r="PRL44" s="117"/>
      <c r="PRM44" s="117"/>
      <c r="PRN44" s="117"/>
      <c r="PRO44" s="117"/>
      <c r="PRP44" s="117"/>
      <c r="PRQ44" s="117"/>
      <c r="PRR44" s="117"/>
      <c r="PRS44" s="117"/>
      <c r="PRT44" s="117"/>
      <c r="PRU44" s="117"/>
      <c r="PRV44" s="117"/>
      <c r="PRW44" s="117"/>
      <c r="PRX44" s="117"/>
      <c r="PRY44" s="117"/>
      <c r="PRZ44" s="117"/>
      <c r="PSA44" s="117"/>
      <c r="PSB44" s="117"/>
      <c r="PSC44" s="117"/>
      <c r="PSD44" s="117"/>
      <c r="PSE44" s="117"/>
      <c r="PSF44" s="117"/>
      <c r="PSG44" s="117"/>
      <c r="PSH44" s="117"/>
      <c r="PSI44" s="117"/>
      <c r="PSJ44" s="117"/>
      <c r="PSK44" s="117"/>
      <c r="PSL44" s="117"/>
      <c r="PSM44" s="117"/>
      <c r="PSN44" s="117"/>
      <c r="PSO44" s="117"/>
      <c r="PSP44" s="117"/>
      <c r="PSQ44" s="117"/>
      <c r="PSR44" s="117"/>
      <c r="PSS44" s="117"/>
      <c r="PST44" s="117"/>
      <c r="PSU44" s="117"/>
      <c r="PSV44" s="117"/>
      <c r="PSW44" s="117"/>
      <c r="PSX44" s="117"/>
      <c r="PSY44" s="117"/>
      <c r="PSZ44" s="117"/>
      <c r="PTA44" s="117"/>
      <c r="PTB44" s="117"/>
      <c r="PTC44" s="117"/>
      <c r="PTD44" s="117"/>
      <c r="PTE44" s="117"/>
      <c r="PTF44" s="117"/>
      <c r="PTG44" s="117"/>
      <c r="PTH44" s="117"/>
      <c r="PTI44" s="117"/>
      <c r="PTJ44" s="117"/>
      <c r="PTK44" s="117"/>
      <c r="PTL44" s="117"/>
      <c r="PTM44" s="117"/>
      <c r="PTN44" s="117"/>
      <c r="PTO44" s="117"/>
      <c r="PTP44" s="117"/>
      <c r="PTQ44" s="117"/>
      <c r="PTR44" s="117"/>
      <c r="PTS44" s="117"/>
      <c r="PTT44" s="117"/>
      <c r="PTU44" s="117"/>
      <c r="PTV44" s="117"/>
      <c r="PTW44" s="117"/>
      <c r="PTX44" s="117"/>
      <c r="PTY44" s="117"/>
      <c r="PTZ44" s="117"/>
      <c r="PUA44" s="117"/>
      <c r="PUB44" s="117"/>
      <c r="PUC44" s="117"/>
      <c r="PUD44" s="117"/>
      <c r="PUE44" s="117"/>
      <c r="PUF44" s="117"/>
      <c r="PUG44" s="117"/>
      <c r="PUH44" s="117"/>
      <c r="PUI44" s="117"/>
      <c r="PUJ44" s="117"/>
      <c r="PUK44" s="117"/>
      <c r="PUL44" s="117"/>
      <c r="PUM44" s="117"/>
      <c r="PUN44" s="117"/>
      <c r="PUO44" s="117"/>
      <c r="PUP44" s="117"/>
      <c r="PUQ44" s="117"/>
      <c r="PUR44" s="117"/>
      <c r="PUS44" s="117"/>
      <c r="PUT44" s="117"/>
      <c r="PUU44" s="117"/>
      <c r="PUV44" s="117"/>
      <c r="PUW44" s="117"/>
      <c r="PUX44" s="117"/>
      <c r="PUY44" s="117"/>
      <c r="PUZ44" s="117"/>
      <c r="PVA44" s="117"/>
      <c r="PVB44" s="117"/>
      <c r="PVC44" s="117"/>
      <c r="PVD44" s="117"/>
      <c r="PVE44" s="117"/>
      <c r="PVF44" s="117"/>
      <c r="PVG44" s="117"/>
      <c r="PVH44" s="117"/>
      <c r="PVI44" s="117"/>
      <c r="PVJ44" s="117"/>
      <c r="PVK44" s="117"/>
      <c r="PVL44" s="117"/>
      <c r="PVM44" s="117"/>
      <c r="PVN44" s="117"/>
      <c r="PVO44" s="117"/>
      <c r="PVP44" s="117"/>
      <c r="PVQ44" s="117"/>
      <c r="PVR44" s="117"/>
      <c r="PVS44" s="117"/>
      <c r="PVT44" s="117"/>
      <c r="PVU44" s="117"/>
      <c r="PVV44" s="117"/>
      <c r="PVW44" s="117"/>
      <c r="PVX44" s="117"/>
      <c r="PVY44" s="117"/>
      <c r="PVZ44" s="117"/>
      <c r="PWA44" s="117"/>
      <c r="PWB44" s="117"/>
      <c r="PWC44" s="117"/>
      <c r="PWD44" s="117"/>
      <c r="PWE44" s="117"/>
      <c r="PWF44" s="117"/>
      <c r="PWG44" s="117"/>
      <c r="PWH44" s="117"/>
      <c r="PWI44" s="117"/>
      <c r="PWJ44" s="117"/>
      <c r="PWK44" s="117"/>
      <c r="PWL44" s="117"/>
      <c r="PWM44" s="117"/>
      <c r="PWN44" s="117"/>
      <c r="PWO44" s="117"/>
      <c r="PWP44" s="117"/>
      <c r="PWQ44" s="117"/>
      <c r="PWR44" s="117"/>
      <c r="PWS44" s="117"/>
      <c r="PWT44" s="117"/>
      <c r="PWU44" s="117"/>
      <c r="PWV44" s="117"/>
      <c r="PWW44" s="117"/>
      <c r="PWX44" s="117"/>
      <c r="PWY44" s="117"/>
      <c r="PWZ44" s="117"/>
      <c r="PXA44" s="117"/>
      <c r="PXB44" s="117"/>
      <c r="PXC44" s="117"/>
      <c r="PXD44" s="117"/>
      <c r="PXE44" s="117"/>
      <c r="PXF44" s="117"/>
      <c r="PXG44" s="117"/>
      <c r="PXH44" s="117"/>
      <c r="PXI44" s="117"/>
      <c r="PXJ44" s="117"/>
      <c r="PXK44" s="117"/>
      <c r="PXL44" s="117"/>
      <c r="PXM44" s="117"/>
      <c r="PXN44" s="117"/>
      <c r="PXO44" s="117"/>
      <c r="PXP44" s="117"/>
      <c r="PXQ44" s="117"/>
      <c r="PXR44" s="117"/>
      <c r="PXS44" s="117"/>
      <c r="PXT44" s="117"/>
      <c r="PXU44" s="117"/>
      <c r="PXV44" s="117"/>
      <c r="PXW44" s="117"/>
      <c r="PXX44" s="117"/>
      <c r="PXY44" s="117"/>
      <c r="PXZ44" s="117"/>
      <c r="PYA44" s="117"/>
      <c r="PYB44" s="117"/>
      <c r="PYC44" s="117"/>
      <c r="PYD44" s="117"/>
      <c r="PYE44" s="117"/>
      <c r="PYF44" s="117"/>
      <c r="PYG44" s="117"/>
      <c r="PYH44" s="117"/>
      <c r="PYI44" s="117"/>
      <c r="PYJ44" s="117"/>
      <c r="PYK44" s="117"/>
      <c r="PYL44" s="117"/>
      <c r="PYM44" s="117"/>
      <c r="PYN44" s="117"/>
      <c r="PYO44" s="117"/>
      <c r="PYP44" s="117"/>
      <c r="PYQ44" s="117"/>
      <c r="PYR44" s="117"/>
      <c r="PYS44" s="117"/>
      <c r="PYT44" s="117"/>
      <c r="PYU44" s="117"/>
      <c r="PYV44" s="117"/>
      <c r="PYW44" s="117"/>
      <c r="PYX44" s="117"/>
      <c r="PYY44" s="117"/>
      <c r="PYZ44" s="117"/>
      <c r="PZA44" s="117"/>
      <c r="PZB44" s="117"/>
      <c r="PZC44" s="117"/>
      <c r="PZD44" s="117"/>
      <c r="PZE44" s="117"/>
      <c r="PZF44" s="117"/>
      <c r="PZG44" s="117"/>
      <c r="PZH44" s="117"/>
      <c r="PZI44" s="117"/>
      <c r="PZJ44" s="117"/>
      <c r="PZK44" s="117"/>
      <c r="PZL44" s="117"/>
      <c r="PZM44" s="117"/>
      <c r="PZN44" s="117"/>
      <c r="PZO44" s="117"/>
      <c r="PZP44" s="117"/>
      <c r="PZQ44" s="117"/>
      <c r="PZR44" s="117"/>
      <c r="PZS44" s="117"/>
      <c r="PZT44" s="117"/>
      <c r="PZU44" s="117"/>
      <c r="PZV44" s="117"/>
      <c r="PZW44" s="117"/>
      <c r="PZX44" s="117"/>
      <c r="PZY44" s="117"/>
      <c r="PZZ44" s="117"/>
      <c r="QAA44" s="117"/>
      <c r="QAB44" s="117"/>
      <c r="QAC44" s="117"/>
      <c r="QAD44" s="117"/>
      <c r="QAE44" s="117"/>
      <c r="QAF44" s="117"/>
      <c r="QAG44" s="117"/>
      <c r="QAH44" s="117"/>
      <c r="QAI44" s="117"/>
      <c r="QAJ44" s="117"/>
      <c r="QAK44" s="117"/>
      <c r="QAL44" s="117"/>
      <c r="QAM44" s="117"/>
      <c r="QAN44" s="117"/>
      <c r="QAO44" s="117"/>
      <c r="QAP44" s="117"/>
      <c r="QAQ44" s="117"/>
      <c r="QAR44" s="117"/>
      <c r="QAS44" s="117"/>
      <c r="QAT44" s="117"/>
      <c r="QAU44" s="117"/>
      <c r="QAV44" s="117"/>
      <c r="QAW44" s="117"/>
      <c r="QAX44" s="117"/>
      <c r="QAY44" s="117"/>
      <c r="QAZ44" s="117"/>
      <c r="QBA44" s="117"/>
      <c r="QBB44" s="117"/>
      <c r="QBC44" s="117"/>
      <c r="QBD44" s="117"/>
      <c r="QBE44" s="117"/>
      <c r="QBF44" s="117"/>
      <c r="QBG44" s="117"/>
      <c r="QBH44" s="117"/>
      <c r="QBI44" s="117"/>
      <c r="QBJ44" s="117"/>
      <c r="QBK44" s="117"/>
      <c r="QBL44" s="117"/>
      <c r="QBM44" s="117"/>
      <c r="QBN44" s="117"/>
      <c r="QBO44" s="117"/>
      <c r="QBP44" s="117"/>
      <c r="QBQ44" s="117"/>
      <c r="QBR44" s="117"/>
      <c r="QBS44" s="117"/>
      <c r="QBT44" s="117"/>
      <c r="QBU44" s="117"/>
      <c r="QBV44" s="117"/>
      <c r="QBW44" s="117"/>
      <c r="QBX44" s="117"/>
      <c r="QBY44" s="117"/>
      <c r="QBZ44" s="117"/>
      <c r="QCA44" s="117"/>
      <c r="QCB44" s="117"/>
      <c r="QCC44" s="117"/>
      <c r="QCD44" s="117"/>
      <c r="QCE44" s="117"/>
      <c r="QCF44" s="117"/>
      <c r="QCG44" s="117"/>
      <c r="QCH44" s="117"/>
      <c r="QCI44" s="117"/>
      <c r="QCJ44" s="117"/>
      <c r="QCK44" s="117"/>
      <c r="QCL44" s="117"/>
      <c r="QCM44" s="117"/>
      <c r="QCN44" s="117"/>
      <c r="QCO44" s="117"/>
      <c r="QCP44" s="117"/>
      <c r="QCQ44" s="117"/>
      <c r="QCR44" s="117"/>
      <c r="QCS44" s="117"/>
      <c r="QCT44" s="117"/>
      <c r="QCU44" s="117"/>
      <c r="QCV44" s="117"/>
      <c r="QCW44" s="117"/>
      <c r="QCX44" s="117"/>
      <c r="QCY44" s="117"/>
      <c r="QCZ44" s="117"/>
      <c r="QDA44" s="117"/>
      <c r="QDB44" s="117"/>
      <c r="QDC44" s="117"/>
      <c r="QDD44" s="117"/>
      <c r="QDE44" s="117"/>
      <c r="QDF44" s="117"/>
      <c r="QDG44" s="117"/>
      <c r="QDH44" s="117"/>
      <c r="QDI44" s="117"/>
      <c r="QDJ44" s="117"/>
      <c r="QDK44" s="117"/>
      <c r="QDL44" s="117"/>
      <c r="QDM44" s="117"/>
      <c r="QDN44" s="117"/>
      <c r="QDO44" s="117"/>
      <c r="QDP44" s="117"/>
      <c r="QDQ44" s="117"/>
      <c r="QDR44" s="117"/>
      <c r="QDS44" s="117"/>
      <c r="QDT44" s="117"/>
      <c r="QDU44" s="117"/>
      <c r="QDV44" s="117"/>
      <c r="QDW44" s="117"/>
      <c r="QDX44" s="117"/>
      <c r="QDY44" s="117"/>
      <c r="QDZ44" s="117"/>
      <c r="QEA44" s="117"/>
      <c r="QEB44" s="117"/>
      <c r="QEC44" s="117"/>
      <c r="QED44" s="117"/>
      <c r="QEE44" s="117"/>
      <c r="QEF44" s="117"/>
      <c r="QEG44" s="117"/>
      <c r="QEH44" s="117"/>
      <c r="QEI44" s="117"/>
      <c r="QEJ44" s="117"/>
      <c r="QEK44" s="117"/>
      <c r="QEL44" s="117"/>
      <c r="QEM44" s="117"/>
      <c r="QEN44" s="117"/>
      <c r="QEO44" s="117"/>
      <c r="QEP44" s="117"/>
      <c r="QEQ44" s="117"/>
      <c r="QER44" s="117"/>
      <c r="QES44" s="117"/>
      <c r="QET44" s="117"/>
      <c r="QEU44" s="117"/>
      <c r="QEV44" s="117"/>
      <c r="QEW44" s="117"/>
      <c r="QEX44" s="117"/>
      <c r="QEY44" s="117"/>
      <c r="QEZ44" s="117"/>
      <c r="QFA44" s="117"/>
      <c r="QFB44" s="117"/>
      <c r="QFC44" s="117"/>
      <c r="QFD44" s="117"/>
      <c r="QFE44" s="117"/>
      <c r="QFF44" s="117"/>
      <c r="QFG44" s="117"/>
      <c r="QFH44" s="117"/>
      <c r="QFI44" s="117"/>
      <c r="QFJ44" s="117"/>
      <c r="QFK44" s="117"/>
      <c r="QFL44" s="117"/>
      <c r="QFM44" s="117"/>
      <c r="QFN44" s="117"/>
      <c r="QFO44" s="117"/>
      <c r="QFP44" s="117"/>
      <c r="QFQ44" s="117"/>
      <c r="QFR44" s="117"/>
      <c r="QFS44" s="117"/>
      <c r="QFT44" s="117"/>
      <c r="QFU44" s="117"/>
      <c r="QFV44" s="117"/>
      <c r="QFW44" s="117"/>
      <c r="QFX44" s="117"/>
      <c r="QFY44" s="117"/>
      <c r="QFZ44" s="117"/>
      <c r="QGA44" s="117"/>
      <c r="QGB44" s="117"/>
      <c r="QGC44" s="117"/>
      <c r="QGD44" s="117"/>
      <c r="QGE44" s="117"/>
      <c r="QGF44" s="117"/>
      <c r="QGG44" s="117"/>
      <c r="QGH44" s="117"/>
      <c r="QGI44" s="117"/>
      <c r="QGJ44" s="117"/>
      <c r="QGK44" s="117"/>
      <c r="QGL44" s="117"/>
      <c r="QGM44" s="117"/>
      <c r="QGN44" s="117"/>
      <c r="QGO44" s="117"/>
      <c r="QGP44" s="117"/>
      <c r="QGQ44" s="117"/>
      <c r="QGR44" s="117"/>
      <c r="QGS44" s="117"/>
      <c r="QGT44" s="117"/>
      <c r="QGU44" s="117"/>
      <c r="QGV44" s="117"/>
      <c r="QGW44" s="117"/>
      <c r="QGX44" s="117"/>
      <c r="QGY44" s="117"/>
      <c r="QGZ44" s="117"/>
      <c r="QHA44" s="117"/>
      <c r="QHB44" s="117"/>
      <c r="QHC44" s="117"/>
      <c r="QHD44" s="117"/>
      <c r="QHE44" s="117"/>
      <c r="QHF44" s="117"/>
      <c r="QHG44" s="117"/>
      <c r="QHH44" s="117"/>
      <c r="QHI44" s="117"/>
      <c r="QHJ44" s="117"/>
      <c r="QHK44" s="117"/>
      <c r="QHL44" s="117"/>
      <c r="QHM44" s="117"/>
      <c r="QHN44" s="117"/>
      <c r="QHO44" s="117"/>
      <c r="QHP44" s="117"/>
      <c r="QHQ44" s="117"/>
      <c r="QHR44" s="117"/>
      <c r="QHS44" s="117"/>
      <c r="QHT44" s="117"/>
      <c r="QHU44" s="117"/>
      <c r="QHV44" s="117"/>
      <c r="QHW44" s="117"/>
      <c r="QHX44" s="117"/>
      <c r="QHY44" s="117"/>
      <c r="QHZ44" s="117"/>
      <c r="QIA44" s="117"/>
      <c r="QIB44" s="117"/>
      <c r="QIC44" s="117"/>
      <c r="QID44" s="117"/>
      <c r="QIE44" s="117"/>
      <c r="QIF44" s="117"/>
      <c r="QIG44" s="117"/>
      <c r="QIH44" s="117"/>
      <c r="QII44" s="117"/>
      <c r="QIJ44" s="117"/>
      <c r="QIK44" s="117"/>
      <c r="QIL44" s="117"/>
      <c r="QIM44" s="117"/>
      <c r="QIN44" s="117"/>
      <c r="QIO44" s="117"/>
      <c r="QIP44" s="117"/>
      <c r="QIQ44" s="117"/>
      <c r="QIR44" s="117"/>
      <c r="QIS44" s="117"/>
      <c r="QIT44" s="117"/>
      <c r="QIU44" s="117"/>
      <c r="QIV44" s="117"/>
      <c r="QIW44" s="117"/>
      <c r="QIX44" s="117"/>
      <c r="QIY44" s="117"/>
      <c r="QIZ44" s="117"/>
      <c r="QJA44" s="117"/>
      <c r="QJB44" s="117"/>
      <c r="QJC44" s="117"/>
      <c r="QJD44" s="117"/>
      <c r="QJE44" s="117"/>
      <c r="QJF44" s="117"/>
      <c r="QJG44" s="117"/>
      <c r="QJH44" s="117"/>
      <c r="QJI44" s="117"/>
      <c r="QJJ44" s="117"/>
      <c r="QJK44" s="117"/>
      <c r="QJL44" s="117"/>
      <c r="QJM44" s="117"/>
      <c r="QJN44" s="117"/>
      <c r="QJO44" s="117"/>
      <c r="QJP44" s="117"/>
      <c r="QJQ44" s="117"/>
      <c r="QJR44" s="117"/>
      <c r="QJS44" s="117"/>
      <c r="QJT44" s="117"/>
      <c r="QJU44" s="117"/>
      <c r="QJV44" s="117"/>
      <c r="QJW44" s="117"/>
      <c r="QJX44" s="117"/>
      <c r="QJY44" s="117"/>
      <c r="QJZ44" s="117"/>
      <c r="QKA44" s="117"/>
      <c r="QKB44" s="117"/>
      <c r="QKC44" s="117"/>
      <c r="QKD44" s="117"/>
      <c r="QKE44" s="117"/>
      <c r="QKF44" s="117"/>
      <c r="QKG44" s="117"/>
      <c r="QKH44" s="117"/>
      <c r="QKI44" s="117"/>
      <c r="QKJ44" s="117"/>
      <c r="QKK44" s="117"/>
      <c r="QKL44" s="117"/>
      <c r="QKM44" s="117"/>
      <c r="QKN44" s="117"/>
      <c r="QKO44" s="117"/>
      <c r="QKP44" s="117"/>
      <c r="QKQ44" s="117"/>
      <c r="QKR44" s="117"/>
      <c r="QKS44" s="117"/>
      <c r="QKT44" s="117"/>
      <c r="QKU44" s="117"/>
      <c r="QKV44" s="117"/>
      <c r="QKW44" s="117"/>
      <c r="QKX44" s="117"/>
      <c r="QKY44" s="117"/>
      <c r="QKZ44" s="117"/>
      <c r="QLA44" s="117"/>
      <c r="QLB44" s="117"/>
      <c r="QLC44" s="117"/>
      <c r="QLD44" s="117"/>
      <c r="QLE44" s="117"/>
      <c r="QLF44" s="117"/>
      <c r="QLG44" s="117"/>
      <c r="QLH44" s="117"/>
      <c r="QLI44" s="117"/>
      <c r="QLJ44" s="117"/>
      <c r="QLK44" s="117"/>
      <c r="QLL44" s="117"/>
      <c r="QLM44" s="117"/>
      <c r="QLN44" s="117"/>
      <c r="QLO44" s="117"/>
      <c r="QLP44" s="117"/>
      <c r="QLQ44" s="117"/>
      <c r="QLR44" s="117"/>
      <c r="QLS44" s="117"/>
      <c r="QLT44" s="117"/>
      <c r="QLU44" s="117"/>
      <c r="QLV44" s="117"/>
      <c r="QLW44" s="117"/>
      <c r="QLX44" s="117"/>
      <c r="QLY44" s="117"/>
      <c r="QLZ44" s="117"/>
      <c r="QMA44" s="117"/>
      <c r="QMB44" s="117"/>
      <c r="QMC44" s="117"/>
      <c r="QMD44" s="117"/>
      <c r="QME44" s="117"/>
      <c r="QMF44" s="117"/>
      <c r="QMG44" s="117"/>
      <c r="QMH44" s="117"/>
      <c r="QMI44" s="117"/>
      <c r="QMJ44" s="117"/>
      <c r="QMK44" s="117"/>
      <c r="QML44" s="117"/>
      <c r="QMM44" s="117"/>
      <c r="QMN44" s="117"/>
      <c r="QMO44" s="117"/>
      <c r="QMP44" s="117"/>
      <c r="QMQ44" s="117"/>
      <c r="QMR44" s="117"/>
      <c r="QMS44" s="117"/>
      <c r="QMT44" s="117"/>
      <c r="QMU44" s="117"/>
      <c r="QMV44" s="117"/>
      <c r="QMW44" s="117"/>
      <c r="QMX44" s="117"/>
      <c r="QMY44" s="117"/>
      <c r="QMZ44" s="117"/>
      <c r="QNA44" s="117"/>
      <c r="QNB44" s="117"/>
      <c r="QNC44" s="117"/>
      <c r="QND44" s="117"/>
      <c r="QNE44" s="117"/>
      <c r="QNF44" s="117"/>
      <c r="QNG44" s="117"/>
      <c r="QNH44" s="117"/>
      <c r="QNI44" s="117"/>
      <c r="QNJ44" s="117"/>
      <c r="QNK44" s="117"/>
      <c r="QNL44" s="117"/>
      <c r="QNM44" s="117"/>
      <c r="QNN44" s="117"/>
      <c r="QNO44" s="117"/>
      <c r="QNP44" s="117"/>
      <c r="QNQ44" s="117"/>
      <c r="QNR44" s="117"/>
      <c r="QNS44" s="117"/>
      <c r="QNT44" s="117"/>
      <c r="QNU44" s="117"/>
      <c r="QNV44" s="117"/>
      <c r="QNW44" s="117"/>
      <c r="QNX44" s="117"/>
      <c r="QNY44" s="117"/>
      <c r="QNZ44" s="117"/>
      <c r="QOA44" s="117"/>
      <c r="QOB44" s="117"/>
      <c r="QOC44" s="117"/>
      <c r="QOD44" s="117"/>
      <c r="QOE44" s="117"/>
      <c r="QOF44" s="117"/>
      <c r="QOG44" s="117"/>
      <c r="QOH44" s="117"/>
      <c r="QOI44" s="117"/>
      <c r="QOJ44" s="117"/>
      <c r="QOK44" s="117"/>
      <c r="QOL44" s="117"/>
      <c r="QOM44" s="117"/>
      <c r="QON44" s="117"/>
      <c r="QOO44" s="117"/>
      <c r="QOP44" s="117"/>
      <c r="QOQ44" s="117"/>
      <c r="QOR44" s="117"/>
      <c r="QOS44" s="117"/>
      <c r="QOT44" s="117"/>
      <c r="QOU44" s="117"/>
      <c r="QOV44" s="117"/>
      <c r="QOW44" s="117"/>
      <c r="QOX44" s="117"/>
      <c r="QOY44" s="117"/>
      <c r="QOZ44" s="117"/>
      <c r="QPA44" s="117"/>
      <c r="QPB44" s="117"/>
      <c r="QPC44" s="117"/>
      <c r="QPD44" s="117"/>
      <c r="QPE44" s="117"/>
      <c r="QPF44" s="117"/>
      <c r="QPG44" s="117"/>
      <c r="QPH44" s="117"/>
      <c r="QPI44" s="117"/>
      <c r="QPJ44" s="117"/>
      <c r="QPK44" s="117"/>
      <c r="QPL44" s="117"/>
      <c r="QPM44" s="117"/>
      <c r="QPN44" s="117"/>
      <c r="QPO44" s="117"/>
      <c r="QPP44" s="117"/>
      <c r="QPQ44" s="117"/>
      <c r="QPR44" s="117"/>
      <c r="QPS44" s="117"/>
      <c r="QPT44" s="117"/>
      <c r="QPU44" s="117"/>
      <c r="QPV44" s="117"/>
      <c r="QPW44" s="117"/>
      <c r="QPX44" s="117"/>
      <c r="QPY44" s="117"/>
      <c r="QPZ44" s="117"/>
      <c r="QQA44" s="117"/>
      <c r="QQB44" s="117"/>
      <c r="QQC44" s="117"/>
      <c r="QQD44" s="117"/>
      <c r="QQE44" s="117"/>
      <c r="QQF44" s="117"/>
      <c r="QQG44" s="117"/>
      <c r="QQH44" s="117"/>
      <c r="QQI44" s="117"/>
      <c r="QQJ44" s="117"/>
      <c r="QQK44" s="117"/>
      <c r="QQL44" s="117"/>
      <c r="QQM44" s="117"/>
      <c r="QQN44" s="117"/>
      <c r="QQO44" s="117"/>
      <c r="QQP44" s="117"/>
      <c r="QQQ44" s="117"/>
      <c r="QQR44" s="117"/>
      <c r="QQS44" s="117"/>
      <c r="QQT44" s="117"/>
      <c r="QQU44" s="117"/>
      <c r="QQV44" s="117"/>
      <c r="QQW44" s="117"/>
      <c r="QQX44" s="117"/>
      <c r="QQY44" s="117"/>
      <c r="QQZ44" s="117"/>
      <c r="QRA44" s="117"/>
      <c r="QRB44" s="117"/>
      <c r="QRC44" s="117"/>
      <c r="QRD44" s="117"/>
      <c r="QRE44" s="117"/>
      <c r="QRF44" s="117"/>
      <c r="QRG44" s="117"/>
      <c r="QRH44" s="117"/>
      <c r="QRI44" s="117"/>
      <c r="QRJ44" s="117"/>
      <c r="QRK44" s="117"/>
      <c r="QRL44" s="117"/>
      <c r="QRM44" s="117"/>
      <c r="QRN44" s="117"/>
      <c r="QRO44" s="117"/>
      <c r="QRP44" s="117"/>
      <c r="QRQ44" s="117"/>
      <c r="QRR44" s="117"/>
      <c r="QRS44" s="117"/>
      <c r="QRT44" s="117"/>
      <c r="QRU44" s="117"/>
      <c r="QRV44" s="117"/>
      <c r="QRW44" s="117"/>
      <c r="QRX44" s="117"/>
      <c r="QRY44" s="117"/>
      <c r="QRZ44" s="117"/>
      <c r="QSA44" s="117"/>
      <c r="QSB44" s="117"/>
      <c r="QSC44" s="117"/>
      <c r="QSD44" s="117"/>
      <c r="QSE44" s="117"/>
      <c r="QSF44" s="117"/>
      <c r="QSG44" s="117"/>
      <c r="QSH44" s="117"/>
      <c r="QSI44" s="117"/>
      <c r="QSJ44" s="117"/>
      <c r="QSK44" s="117"/>
      <c r="QSL44" s="117"/>
      <c r="QSM44" s="117"/>
      <c r="QSN44" s="117"/>
      <c r="QSO44" s="117"/>
      <c r="QSP44" s="117"/>
      <c r="QSQ44" s="117"/>
      <c r="QSR44" s="117"/>
      <c r="QSS44" s="117"/>
      <c r="QST44" s="117"/>
      <c r="QSU44" s="117"/>
      <c r="QSV44" s="117"/>
      <c r="QSW44" s="117"/>
      <c r="QSX44" s="117"/>
      <c r="QSY44" s="117"/>
      <c r="QSZ44" s="117"/>
      <c r="QTA44" s="117"/>
      <c r="QTB44" s="117"/>
      <c r="QTC44" s="117"/>
      <c r="QTD44" s="117"/>
      <c r="QTE44" s="117"/>
      <c r="QTF44" s="117"/>
      <c r="QTG44" s="117"/>
      <c r="QTH44" s="117"/>
      <c r="QTI44" s="117"/>
      <c r="QTJ44" s="117"/>
      <c r="QTK44" s="117"/>
      <c r="QTL44" s="117"/>
      <c r="QTM44" s="117"/>
      <c r="QTN44" s="117"/>
      <c r="QTO44" s="117"/>
      <c r="QTP44" s="117"/>
      <c r="QTQ44" s="117"/>
      <c r="QTR44" s="117"/>
      <c r="QTS44" s="117"/>
      <c r="QTT44" s="117"/>
      <c r="QTU44" s="117"/>
      <c r="QTV44" s="117"/>
      <c r="QTW44" s="117"/>
      <c r="QTX44" s="117"/>
      <c r="QTY44" s="117"/>
      <c r="QTZ44" s="117"/>
      <c r="QUA44" s="117"/>
      <c r="QUB44" s="117"/>
      <c r="QUC44" s="117"/>
      <c r="QUD44" s="117"/>
      <c r="QUE44" s="117"/>
      <c r="QUF44" s="117"/>
      <c r="QUG44" s="117"/>
      <c r="QUH44" s="117"/>
      <c r="QUI44" s="117"/>
      <c r="QUJ44" s="117"/>
      <c r="QUK44" s="117"/>
      <c r="QUL44" s="117"/>
      <c r="QUM44" s="117"/>
      <c r="QUN44" s="117"/>
      <c r="QUO44" s="117"/>
      <c r="QUP44" s="117"/>
      <c r="QUQ44" s="117"/>
      <c r="QUR44" s="117"/>
      <c r="QUS44" s="117"/>
      <c r="QUT44" s="117"/>
      <c r="QUU44" s="117"/>
      <c r="QUV44" s="117"/>
      <c r="QUW44" s="117"/>
      <c r="QUX44" s="117"/>
      <c r="QUY44" s="117"/>
      <c r="QUZ44" s="117"/>
      <c r="QVA44" s="117"/>
      <c r="QVB44" s="117"/>
      <c r="QVC44" s="117"/>
      <c r="QVD44" s="117"/>
      <c r="QVE44" s="117"/>
      <c r="QVF44" s="117"/>
      <c r="QVG44" s="117"/>
      <c r="QVH44" s="117"/>
      <c r="QVI44" s="117"/>
      <c r="QVJ44" s="117"/>
      <c r="QVK44" s="117"/>
      <c r="QVL44" s="117"/>
      <c r="QVM44" s="117"/>
      <c r="QVN44" s="117"/>
      <c r="QVO44" s="117"/>
      <c r="QVP44" s="117"/>
      <c r="QVQ44" s="117"/>
      <c r="QVR44" s="117"/>
      <c r="QVS44" s="117"/>
      <c r="QVT44" s="117"/>
      <c r="QVU44" s="117"/>
      <c r="QVV44" s="117"/>
      <c r="QVW44" s="117"/>
      <c r="QVX44" s="117"/>
      <c r="QVY44" s="117"/>
      <c r="QVZ44" s="117"/>
      <c r="QWA44" s="117"/>
      <c r="QWB44" s="117"/>
      <c r="QWC44" s="117"/>
      <c r="QWD44" s="117"/>
      <c r="QWE44" s="117"/>
      <c r="QWF44" s="117"/>
      <c r="QWG44" s="117"/>
      <c r="QWH44" s="117"/>
      <c r="QWI44" s="117"/>
      <c r="QWJ44" s="117"/>
      <c r="QWK44" s="117"/>
      <c r="QWL44" s="117"/>
      <c r="QWM44" s="117"/>
      <c r="QWN44" s="117"/>
      <c r="QWO44" s="117"/>
      <c r="QWP44" s="117"/>
      <c r="QWQ44" s="117"/>
      <c r="QWR44" s="117"/>
      <c r="QWS44" s="117"/>
      <c r="QWT44" s="117"/>
      <c r="QWU44" s="117"/>
      <c r="QWV44" s="117"/>
      <c r="QWW44" s="117"/>
      <c r="QWX44" s="117"/>
      <c r="QWY44" s="117"/>
      <c r="QWZ44" s="117"/>
      <c r="QXA44" s="117"/>
      <c r="QXB44" s="117"/>
      <c r="QXC44" s="117"/>
      <c r="QXD44" s="117"/>
      <c r="QXE44" s="117"/>
      <c r="QXF44" s="117"/>
      <c r="QXG44" s="117"/>
      <c r="QXH44" s="117"/>
      <c r="QXI44" s="117"/>
      <c r="QXJ44" s="117"/>
      <c r="QXK44" s="117"/>
      <c r="QXL44" s="117"/>
      <c r="QXM44" s="117"/>
      <c r="QXN44" s="117"/>
      <c r="QXO44" s="117"/>
      <c r="QXP44" s="117"/>
      <c r="QXQ44" s="117"/>
      <c r="QXR44" s="117"/>
      <c r="QXS44" s="117"/>
      <c r="QXT44" s="117"/>
      <c r="QXU44" s="117"/>
      <c r="QXV44" s="117"/>
      <c r="QXW44" s="117"/>
      <c r="QXX44" s="117"/>
      <c r="QXY44" s="117"/>
      <c r="QXZ44" s="117"/>
      <c r="QYA44" s="117"/>
      <c r="QYB44" s="117"/>
      <c r="QYC44" s="117"/>
      <c r="QYD44" s="117"/>
      <c r="QYE44" s="117"/>
      <c r="QYF44" s="117"/>
      <c r="QYG44" s="117"/>
      <c r="QYH44" s="117"/>
      <c r="QYI44" s="117"/>
      <c r="QYJ44" s="117"/>
      <c r="QYK44" s="117"/>
      <c r="QYL44" s="117"/>
      <c r="QYM44" s="117"/>
      <c r="QYN44" s="117"/>
      <c r="QYO44" s="117"/>
      <c r="QYP44" s="117"/>
      <c r="QYQ44" s="117"/>
      <c r="QYR44" s="117"/>
      <c r="QYS44" s="117"/>
      <c r="QYT44" s="117"/>
      <c r="QYU44" s="117"/>
      <c r="QYV44" s="117"/>
      <c r="QYW44" s="117"/>
      <c r="QYX44" s="117"/>
      <c r="QYY44" s="117"/>
      <c r="QYZ44" s="117"/>
      <c r="QZA44" s="117"/>
      <c r="QZB44" s="117"/>
      <c r="QZC44" s="117"/>
      <c r="QZD44" s="117"/>
      <c r="QZE44" s="117"/>
      <c r="QZF44" s="117"/>
      <c r="QZG44" s="117"/>
      <c r="QZH44" s="117"/>
      <c r="QZI44" s="117"/>
      <c r="QZJ44" s="117"/>
      <c r="QZK44" s="117"/>
      <c r="QZL44" s="117"/>
      <c r="QZM44" s="117"/>
      <c r="QZN44" s="117"/>
      <c r="QZO44" s="117"/>
      <c r="QZP44" s="117"/>
      <c r="QZQ44" s="117"/>
      <c r="QZR44" s="117"/>
      <c r="QZS44" s="117"/>
      <c r="QZT44" s="117"/>
      <c r="QZU44" s="117"/>
      <c r="QZV44" s="117"/>
      <c r="QZW44" s="117"/>
      <c r="QZX44" s="117"/>
      <c r="QZY44" s="117"/>
      <c r="QZZ44" s="117"/>
      <c r="RAA44" s="117"/>
      <c r="RAB44" s="117"/>
      <c r="RAC44" s="117"/>
      <c r="RAD44" s="117"/>
      <c r="RAE44" s="117"/>
      <c r="RAF44" s="117"/>
      <c r="RAG44" s="117"/>
      <c r="RAH44" s="117"/>
      <c r="RAI44" s="117"/>
      <c r="RAJ44" s="117"/>
      <c r="RAK44" s="117"/>
      <c r="RAL44" s="117"/>
      <c r="RAM44" s="117"/>
      <c r="RAN44" s="117"/>
      <c r="RAO44" s="117"/>
      <c r="RAP44" s="117"/>
      <c r="RAQ44" s="117"/>
      <c r="RAR44" s="117"/>
      <c r="RAS44" s="117"/>
      <c r="RAT44" s="117"/>
      <c r="RAU44" s="117"/>
      <c r="RAV44" s="117"/>
      <c r="RAW44" s="117"/>
      <c r="RAX44" s="117"/>
      <c r="RAY44" s="117"/>
      <c r="RAZ44" s="117"/>
      <c r="RBA44" s="117"/>
      <c r="RBB44" s="117"/>
      <c r="RBC44" s="117"/>
      <c r="RBD44" s="117"/>
      <c r="RBE44" s="117"/>
      <c r="RBF44" s="117"/>
      <c r="RBG44" s="117"/>
      <c r="RBH44" s="117"/>
      <c r="RBI44" s="117"/>
      <c r="RBJ44" s="117"/>
      <c r="RBK44" s="117"/>
      <c r="RBL44" s="117"/>
      <c r="RBM44" s="117"/>
      <c r="RBN44" s="117"/>
      <c r="RBO44" s="117"/>
      <c r="RBP44" s="117"/>
      <c r="RBQ44" s="117"/>
      <c r="RBR44" s="117"/>
      <c r="RBS44" s="117"/>
      <c r="RBT44" s="117"/>
      <c r="RBU44" s="117"/>
      <c r="RBV44" s="117"/>
      <c r="RBW44" s="117"/>
      <c r="RBX44" s="117"/>
      <c r="RBY44" s="117"/>
      <c r="RBZ44" s="117"/>
      <c r="RCA44" s="117"/>
      <c r="RCB44" s="117"/>
      <c r="RCC44" s="117"/>
      <c r="RCD44" s="117"/>
      <c r="RCE44" s="117"/>
      <c r="RCF44" s="117"/>
      <c r="RCG44" s="117"/>
      <c r="RCH44" s="117"/>
      <c r="RCI44" s="117"/>
      <c r="RCJ44" s="117"/>
      <c r="RCK44" s="117"/>
      <c r="RCL44" s="117"/>
      <c r="RCM44" s="117"/>
      <c r="RCN44" s="117"/>
      <c r="RCO44" s="117"/>
      <c r="RCP44" s="117"/>
      <c r="RCQ44" s="117"/>
      <c r="RCR44" s="117"/>
      <c r="RCS44" s="117"/>
      <c r="RCT44" s="117"/>
      <c r="RCU44" s="117"/>
      <c r="RCV44" s="117"/>
      <c r="RCW44" s="117"/>
      <c r="RCX44" s="117"/>
      <c r="RCY44" s="117"/>
      <c r="RCZ44" s="117"/>
      <c r="RDA44" s="117"/>
      <c r="RDB44" s="117"/>
      <c r="RDC44" s="117"/>
      <c r="RDD44" s="117"/>
      <c r="RDE44" s="117"/>
      <c r="RDF44" s="117"/>
      <c r="RDG44" s="117"/>
      <c r="RDH44" s="117"/>
      <c r="RDI44" s="117"/>
      <c r="RDJ44" s="117"/>
      <c r="RDK44" s="117"/>
      <c r="RDL44" s="117"/>
      <c r="RDM44" s="117"/>
      <c r="RDN44" s="117"/>
      <c r="RDO44" s="117"/>
      <c r="RDP44" s="117"/>
      <c r="RDQ44" s="117"/>
      <c r="RDR44" s="117"/>
      <c r="RDS44" s="117"/>
      <c r="RDT44" s="117"/>
      <c r="RDU44" s="117"/>
      <c r="RDV44" s="117"/>
      <c r="RDW44" s="117"/>
      <c r="RDX44" s="117"/>
      <c r="RDY44" s="117"/>
      <c r="RDZ44" s="117"/>
      <c r="REA44" s="117"/>
      <c r="REB44" s="117"/>
      <c r="REC44" s="117"/>
      <c r="RED44" s="117"/>
      <c r="REE44" s="117"/>
      <c r="REF44" s="117"/>
      <c r="REG44" s="117"/>
      <c r="REH44" s="117"/>
      <c r="REI44" s="117"/>
      <c r="REJ44" s="117"/>
      <c r="REK44" s="117"/>
      <c r="REL44" s="117"/>
      <c r="REM44" s="117"/>
      <c r="REN44" s="117"/>
      <c r="REO44" s="117"/>
      <c r="REP44" s="117"/>
      <c r="REQ44" s="117"/>
      <c r="RER44" s="117"/>
      <c r="RES44" s="117"/>
      <c r="RET44" s="117"/>
      <c r="REU44" s="117"/>
      <c r="REV44" s="117"/>
      <c r="REW44" s="117"/>
      <c r="REX44" s="117"/>
      <c r="REY44" s="117"/>
      <c r="REZ44" s="117"/>
      <c r="RFA44" s="117"/>
      <c r="RFB44" s="117"/>
      <c r="RFC44" s="117"/>
      <c r="RFD44" s="117"/>
      <c r="RFE44" s="117"/>
      <c r="RFF44" s="117"/>
      <c r="RFG44" s="117"/>
      <c r="RFH44" s="117"/>
      <c r="RFI44" s="117"/>
      <c r="RFJ44" s="117"/>
      <c r="RFK44" s="117"/>
      <c r="RFL44" s="117"/>
      <c r="RFM44" s="117"/>
      <c r="RFN44" s="117"/>
      <c r="RFO44" s="117"/>
      <c r="RFP44" s="117"/>
      <c r="RFQ44" s="117"/>
      <c r="RFR44" s="117"/>
      <c r="RFS44" s="117"/>
      <c r="RFT44" s="117"/>
      <c r="RFU44" s="117"/>
      <c r="RFV44" s="117"/>
      <c r="RFW44" s="117"/>
      <c r="RFX44" s="117"/>
      <c r="RFY44" s="117"/>
      <c r="RFZ44" s="117"/>
      <c r="RGA44" s="117"/>
      <c r="RGB44" s="117"/>
      <c r="RGC44" s="117"/>
      <c r="RGD44" s="117"/>
      <c r="RGE44" s="117"/>
      <c r="RGF44" s="117"/>
      <c r="RGG44" s="117"/>
      <c r="RGH44" s="117"/>
      <c r="RGI44" s="117"/>
      <c r="RGJ44" s="117"/>
      <c r="RGK44" s="117"/>
      <c r="RGL44" s="117"/>
      <c r="RGM44" s="117"/>
      <c r="RGN44" s="117"/>
      <c r="RGO44" s="117"/>
      <c r="RGP44" s="117"/>
      <c r="RGQ44" s="117"/>
      <c r="RGR44" s="117"/>
      <c r="RGS44" s="117"/>
      <c r="RGT44" s="117"/>
      <c r="RGU44" s="117"/>
      <c r="RGV44" s="117"/>
      <c r="RGW44" s="117"/>
      <c r="RGX44" s="117"/>
      <c r="RGY44" s="117"/>
      <c r="RGZ44" s="117"/>
      <c r="RHA44" s="117"/>
      <c r="RHB44" s="117"/>
      <c r="RHC44" s="117"/>
      <c r="RHD44" s="117"/>
      <c r="RHE44" s="117"/>
      <c r="RHF44" s="117"/>
      <c r="RHG44" s="117"/>
      <c r="RHH44" s="117"/>
      <c r="RHI44" s="117"/>
      <c r="RHJ44" s="117"/>
      <c r="RHK44" s="117"/>
      <c r="RHL44" s="117"/>
      <c r="RHM44" s="117"/>
      <c r="RHN44" s="117"/>
      <c r="RHO44" s="117"/>
      <c r="RHP44" s="117"/>
      <c r="RHQ44" s="117"/>
      <c r="RHR44" s="117"/>
      <c r="RHS44" s="117"/>
      <c r="RHT44" s="117"/>
      <c r="RHU44" s="117"/>
      <c r="RHV44" s="117"/>
      <c r="RHW44" s="117"/>
      <c r="RHX44" s="117"/>
      <c r="RHY44" s="117"/>
      <c r="RHZ44" s="117"/>
      <c r="RIA44" s="117"/>
      <c r="RIB44" s="117"/>
      <c r="RIC44" s="117"/>
      <c r="RID44" s="117"/>
      <c r="RIE44" s="117"/>
      <c r="RIF44" s="117"/>
      <c r="RIG44" s="117"/>
      <c r="RIH44" s="117"/>
      <c r="RII44" s="117"/>
      <c r="RIJ44" s="117"/>
      <c r="RIK44" s="117"/>
      <c r="RIL44" s="117"/>
      <c r="RIM44" s="117"/>
      <c r="RIN44" s="117"/>
      <c r="RIO44" s="117"/>
      <c r="RIP44" s="117"/>
      <c r="RIQ44" s="117"/>
      <c r="RIR44" s="117"/>
      <c r="RIS44" s="117"/>
      <c r="RIT44" s="117"/>
      <c r="RIU44" s="117"/>
      <c r="RIV44" s="117"/>
      <c r="RIW44" s="117"/>
      <c r="RIX44" s="117"/>
      <c r="RIY44" s="117"/>
      <c r="RIZ44" s="117"/>
      <c r="RJA44" s="117"/>
      <c r="RJB44" s="117"/>
      <c r="RJC44" s="117"/>
      <c r="RJD44" s="117"/>
      <c r="RJE44" s="117"/>
      <c r="RJF44" s="117"/>
      <c r="RJG44" s="117"/>
      <c r="RJH44" s="117"/>
      <c r="RJI44" s="117"/>
      <c r="RJJ44" s="117"/>
      <c r="RJK44" s="117"/>
      <c r="RJL44" s="117"/>
      <c r="RJM44" s="117"/>
      <c r="RJN44" s="117"/>
      <c r="RJO44" s="117"/>
      <c r="RJP44" s="117"/>
      <c r="RJQ44" s="117"/>
      <c r="RJR44" s="117"/>
      <c r="RJS44" s="117"/>
      <c r="RJT44" s="117"/>
      <c r="RJU44" s="117"/>
      <c r="RJV44" s="117"/>
      <c r="RJW44" s="117"/>
      <c r="RJX44" s="117"/>
      <c r="RJY44" s="117"/>
      <c r="RJZ44" s="117"/>
      <c r="RKA44" s="117"/>
      <c r="RKB44" s="117"/>
      <c r="RKC44" s="117"/>
      <c r="RKD44" s="117"/>
      <c r="RKE44" s="117"/>
      <c r="RKF44" s="117"/>
      <c r="RKG44" s="117"/>
      <c r="RKH44" s="117"/>
      <c r="RKI44" s="117"/>
      <c r="RKJ44" s="117"/>
      <c r="RKK44" s="117"/>
      <c r="RKL44" s="117"/>
      <c r="RKM44" s="117"/>
      <c r="RKN44" s="117"/>
      <c r="RKO44" s="117"/>
      <c r="RKP44" s="117"/>
      <c r="RKQ44" s="117"/>
      <c r="RKR44" s="117"/>
      <c r="RKS44" s="117"/>
      <c r="RKT44" s="117"/>
      <c r="RKU44" s="117"/>
      <c r="RKV44" s="117"/>
      <c r="RKW44" s="117"/>
      <c r="RKX44" s="117"/>
      <c r="RKY44" s="117"/>
      <c r="RKZ44" s="117"/>
      <c r="RLA44" s="117"/>
      <c r="RLB44" s="117"/>
      <c r="RLC44" s="117"/>
      <c r="RLD44" s="117"/>
      <c r="RLE44" s="117"/>
      <c r="RLF44" s="117"/>
      <c r="RLG44" s="117"/>
      <c r="RLH44" s="117"/>
      <c r="RLI44" s="117"/>
      <c r="RLJ44" s="117"/>
      <c r="RLK44" s="117"/>
      <c r="RLL44" s="117"/>
      <c r="RLM44" s="117"/>
      <c r="RLN44" s="117"/>
      <c r="RLO44" s="117"/>
      <c r="RLP44" s="117"/>
      <c r="RLQ44" s="117"/>
      <c r="RLR44" s="117"/>
      <c r="RLS44" s="117"/>
      <c r="RLT44" s="117"/>
      <c r="RLU44" s="117"/>
      <c r="RLV44" s="117"/>
      <c r="RLW44" s="117"/>
      <c r="RLX44" s="117"/>
      <c r="RLY44" s="117"/>
      <c r="RLZ44" s="117"/>
      <c r="RMA44" s="117"/>
      <c r="RMB44" s="117"/>
      <c r="RMC44" s="117"/>
      <c r="RMD44" s="117"/>
      <c r="RME44" s="117"/>
      <c r="RMF44" s="117"/>
      <c r="RMG44" s="117"/>
      <c r="RMH44" s="117"/>
      <c r="RMI44" s="117"/>
      <c r="RMJ44" s="117"/>
      <c r="RMK44" s="117"/>
      <c r="RML44" s="117"/>
      <c r="RMM44" s="117"/>
      <c r="RMN44" s="117"/>
      <c r="RMO44" s="117"/>
      <c r="RMP44" s="117"/>
      <c r="RMQ44" s="117"/>
      <c r="RMR44" s="117"/>
      <c r="RMS44" s="117"/>
      <c r="RMT44" s="117"/>
      <c r="RMU44" s="117"/>
      <c r="RMV44" s="117"/>
      <c r="RMW44" s="117"/>
      <c r="RMX44" s="117"/>
      <c r="RMY44" s="117"/>
      <c r="RMZ44" s="117"/>
      <c r="RNA44" s="117"/>
      <c r="RNB44" s="117"/>
      <c r="RNC44" s="117"/>
      <c r="RND44" s="117"/>
      <c r="RNE44" s="117"/>
      <c r="RNF44" s="117"/>
      <c r="RNG44" s="117"/>
      <c r="RNH44" s="117"/>
      <c r="RNI44" s="117"/>
      <c r="RNJ44" s="117"/>
      <c r="RNK44" s="117"/>
      <c r="RNL44" s="117"/>
      <c r="RNM44" s="117"/>
      <c r="RNN44" s="117"/>
      <c r="RNO44" s="117"/>
      <c r="RNP44" s="117"/>
      <c r="RNQ44" s="117"/>
      <c r="RNR44" s="117"/>
      <c r="RNS44" s="117"/>
      <c r="RNT44" s="117"/>
      <c r="RNU44" s="117"/>
      <c r="RNV44" s="117"/>
      <c r="RNW44" s="117"/>
      <c r="RNX44" s="117"/>
      <c r="RNY44" s="117"/>
      <c r="RNZ44" s="117"/>
      <c r="ROA44" s="117"/>
      <c r="ROB44" s="117"/>
      <c r="ROC44" s="117"/>
      <c r="ROD44" s="117"/>
      <c r="ROE44" s="117"/>
      <c r="ROF44" s="117"/>
      <c r="ROG44" s="117"/>
      <c r="ROH44" s="117"/>
      <c r="ROI44" s="117"/>
      <c r="ROJ44" s="117"/>
      <c r="ROK44" s="117"/>
      <c r="ROL44" s="117"/>
      <c r="ROM44" s="117"/>
      <c r="RON44" s="117"/>
      <c r="ROO44" s="117"/>
      <c r="ROP44" s="117"/>
      <c r="ROQ44" s="117"/>
      <c r="ROR44" s="117"/>
      <c r="ROS44" s="117"/>
      <c r="ROT44" s="117"/>
      <c r="ROU44" s="117"/>
      <c r="ROV44" s="117"/>
      <c r="ROW44" s="117"/>
      <c r="ROX44" s="117"/>
      <c r="ROY44" s="117"/>
      <c r="ROZ44" s="117"/>
      <c r="RPA44" s="117"/>
      <c r="RPB44" s="117"/>
      <c r="RPC44" s="117"/>
      <c r="RPD44" s="117"/>
      <c r="RPE44" s="117"/>
      <c r="RPF44" s="117"/>
      <c r="RPG44" s="117"/>
      <c r="RPH44" s="117"/>
      <c r="RPI44" s="117"/>
      <c r="RPJ44" s="117"/>
      <c r="RPK44" s="117"/>
      <c r="RPL44" s="117"/>
      <c r="RPM44" s="117"/>
      <c r="RPN44" s="117"/>
      <c r="RPO44" s="117"/>
      <c r="RPP44" s="117"/>
      <c r="RPQ44" s="117"/>
      <c r="RPR44" s="117"/>
      <c r="RPS44" s="117"/>
      <c r="RPT44" s="117"/>
      <c r="RPU44" s="117"/>
      <c r="RPV44" s="117"/>
      <c r="RPW44" s="117"/>
      <c r="RPX44" s="117"/>
      <c r="RPY44" s="117"/>
      <c r="RPZ44" s="117"/>
      <c r="RQA44" s="117"/>
      <c r="RQB44" s="117"/>
      <c r="RQC44" s="117"/>
      <c r="RQD44" s="117"/>
      <c r="RQE44" s="117"/>
      <c r="RQF44" s="117"/>
      <c r="RQG44" s="117"/>
      <c r="RQH44" s="117"/>
      <c r="RQI44" s="117"/>
      <c r="RQJ44" s="117"/>
      <c r="RQK44" s="117"/>
      <c r="RQL44" s="117"/>
      <c r="RQM44" s="117"/>
      <c r="RQN44" s="117"/>
      <c r="RQO44" s="117"/>
      <c r="RQP44" s="117"/>
      <c r="RQQ44" s="117"/>
      <c r="RQR44" s="117"/>
      <c r="RQS44" s="117"/>
      <c r="RQT44" s="117"/>
      <c r="RQU44" s="117"/>
      <c r="RQV44" s="117"/>
      <c r="RQW44" s="117"/>
      <c r="RQX44" s="117"/>
      <c r="RQY44" s="117"/>
      <c r="RQZ44" s="117"/>
      <c r="RRA44" s="117"/>
      <c r="RRB44" s="117"/>
      <c r="RRC44" s="117"/>
      <c r="RRD44" s="117"/>
      <c r="RRE44" s="117"/>
      <c r="RRF44" s="117"/>
      <c r="RRG44" s="117"/>
      <c r="RRH44" s="117"/>
      <c r="RRI44" s="117"/>
      <c r="RRJ44" s="117"/>
      <c r="RRK44" s="117"/>
      <c r="RRL44" s="117"/>
      <c r="RRM44" s="117"/>
      <c r="RRN44" s="117"/>
      <c r="RRO44" s="117"/>
      <c r="RRP44" s="117"/>
      <c r="RRQ44" s="117"/>
      <c r="RRR44" s="117"/>
      <c r="RRS44" s="117"/>
      <c r="RRT44" s="117"/>
      <c r="RRU44" s="117"/>
      <c r="RRV44" s="117"/>
      <c r="RRW44" s="117"/>
      <c r="RRX44" s="117"/>
      <c r="RRY44" s="117"/>
      <c r="RRZ44" s="117"/>
      <c r="RSA44" s="117"/>
      <c r="RSB44" s="117"/>
      <c r="RSC44" s="117"/>
      <c r="RSD44" s="117"/>
      <c r="RSE44" s="117"/>
      <c r="RSF44" s="117"/>
      <c r="RSG44" s="117"/>
      <c r="RSH44" s="117"/>
      <c r="RSI44" s="117"/>
      <c r="RSJ44" s="117"/>
      <c r="RSK44" s="117"/>
      <c r="RSL44" s="117"/>
      <c r="RSM44" s="117"/>
      <c r="RSN44" s="117"/>
      <c r="RSO44" s="117"/>
      <c r="RSP44" s="117"/>
      <c r="RSQ44" s="117"/>
      <c r="RSR44" s="117"/>
      <c r="RSS44" s="117"/>
      <c r="RST44" s="117"/>
      <c r="RSU44" s="117"/>
      <c r="RSV44" s="117"/>
      <c r="RSW44" s="117"/>
      <c r="RSX44" s="117"/>
      <c r="RSY44" s="117"/>
      <c r="RSZ44" s="117"/>
      <c r="RTA44" s="117"/>
      <c r="RTB44" s="117"/>
      <c r="RTC44" s="117"/>
      <c r="RTD44" s="117"/>
      <c r="RTE44" s="117"/>
      <c r="RTF44" s="117"/>
      <c r="RTG44" s="117"/>
      <c r="RTH44" s="117"/>
      <c r="RTI44" s="117"/>
      <c r="RTJ44" s="117"/>
      <c r="RTK44" s="117"/>
      <c r="RTL44" s="117"/>
      <c r="RTM44" s="117"/>
      <c r="RTN44" s="117"/>
      <c r="RTO44" s="117"/>
      <c r="RTP44" s="117"/>
      <c r="RTQ44" s="117"/>
      <c r="RTR44" s="117"/>
      <c r="RTS44" s="117"/>
      <c r="RTT44" s="117"/>
      <c r="RTU44" s="117"/>
      <c r="RTV44" s="117"/>
      <c r="RTW44" s="117"/>
      <c r="RTX44" s="117"/>
      <c r="RTY44" s="117"/>
      <c r="RTZ44" s="117"/>
      <c r="RUA44" s="117"/>
      <c r="RUB44" s="117"/>
      <c r="RUC44" s="117"/>
      <c r="RUD44" s="117"/>
      <c r="RUE44" s="117"/>
      <c r="RUF44" s="117"/>
      <c r="RUG44" s="117"/>
      <c r="RUH44" s="117"/>
      <c r="RUI44" s="117"/>
      <c r="RUJ44" s="117"/>
      <c r="RUK44" s="117"/>
      <c r="RUL44" s="117"/>
      <c r="RUM44" s="117"/>
      <c r="RUN44" s="117"/>
      <c r="RUO44" s="117"/>
      <c r="RUP44" s="117"/>
      <c r="RUQ44" s="117"/>
      <c r="RUR44" s="117"/>
      <c r="RUS44" s="117"/>
      <c r="RUT44" s="117"/>
      <c r="RUU44" s="117"/>
      <c r="RUV44" s="117"/>
      <c r="RUW44" s="117"/>
      <c r="RUX44" s="117"/>
      <c r="RUY44" s="117"/>
      <c r="RUZ44" s="117"/>
      <c r="RVA44" s="117"/>
      <c r="RVB44" s="117"/>
      <c r="RVC44" s="117"/>
      <c r="RVD44" s="117"/>
      <c r="RVE44" s="117"/>
      <c r="RVF44" s="117"/>
      <c r="RVG44" s="117"/>
      <c r="RVH44" s="117"/>
      <c r="RVI44" s="117"/>
      <c r="RVJ44" s="117"/>
      <c r="RVK44" s="117"/>
      <c r="RVL44" s="117"/>
      <c r="RVM44" s="117"/>
      <c r="RVN44" s="117"/>
      <c r="RVO44" s="117"/>
      <c r="RVP44" s="117"/>
      <c r="RVQ44" s="117"/>
      <c r="RVR44" s="117"/>
      <c r="RVS44" s="117"/>
      <c r="RVT44" s="117"/>
      <c r="RVU44" s="117"/>
      <c r="RVV44" s="117"/>
      <c r="RVW44" s="117"/>
      <c r="RVX44" s="117"/>
      <c r="RVY44" s="117"/>
      <c r="RVZ44" s="117"/>
      <c r="RWA44" s="117"/>
      <c r="RWB44" s="117"/>
      <c r="RWC44" s="117"/>
      <c r="RWD44" s="117"/>
      <c r="RWE44" s="117"/>
      <c r="RWF44" s="117"/>
      <c r="RWG44" s="117"/>
      <c r="RWH44" s="117"/>
      <c r="RWI44" s="117"/>
      <c r="RWJ44" s="117"/>
      <c r="RWK44" s="117"/>
      <c r="RWL44" s="117"/>
      <c r="RWM44" s="117"/>
      <c r="RWN44" s="117"/>
      <c r="RWO44" s="117"/>
      <c r="RWP44" s="117"/>
      <c r="RWQ44" s="117"/>
      <c r="RWR44" s="117"/>
      <c r="RWS44" s="117"/>
      <c r="RWT44" s="117"/>
      <c r="RWU44" s="117"/>
      <c r="RWV44" s="117"/>
      <c r="RWW44" s="117"/>
      <c r="RWX44" s="117"/>
      <c r="RWY44" s="117"/>
      <c r="RWZ44" s="117"/>
      <c r="RXA44" s="117"/>
      <c r="RXB44" s="117"/>
      <c r="RXC44" s="117"/>
      <c r="RXD44" s="117"/>
      <c r="RXE44" s="117"/>
      <c r="RXF44" s="117"/>
      <c r="RXG44" s="117"/>
      <c r="RXH44" s="117"/>
      <c r="RXI44" s="117"/>
      <c r="RXJ44" s="117"/>
      <c r="RXK44" s="117"/>
      <c r="RXL44" s="117"/>
      <c r="RXM44" s="117"/>
      <c r="RXN44" s="117"/>
      <c r="RXO44" s="117"/>
      <c r="RXP44" s="117"/>
      <c r="RXQ44" s="117"/>
      <c r="RXR44" s="117"/>
      <c r="RXS44" s="117"/>
      <c r="RXT44" s="117"/>
      <c r="RXU44" s="117"/>
      <c r="RXV44" s="117"/>
      <c r="RXW44" s="117"/>
      <c r="RXX44" s="117"/>
      <c r="RXY44" s="117"/>
      <c r="RXZ44" s="117"/>
      <c r="RYA44" s="117"/>
      <c r="RYB44" s="117"/>
      <c r="RYC44" s="117"/>
      <c r="RYD44" s="117"/>
      <c r="RYE44" s="117"/>
      <c r="RYF44" s="117"/>
      <c r="RYG44" s="117"/>
      <c r="RYH44" s="117"/>
      <c r="RYI44" s="117"/>
      <c r="RYJ44" s="117"/>
      <c r="RYK44" s="117"/>
      <c r="RYL44" s="117"/>
      <c r="RYM44" s="117"/>
      <c r="RYN44" s="117"/>
      <c r="RYO44" s="117"/>
      <c r="RYP44" s="117"/>
      <c r="RYQ44" s="117"/>
      <c r="RYR44" s="117"/>
      <c r="RYS44" s="117"/>
      <c r="RYT44" s="117"/>
      <c r="RYU44" s="117"/>
      <c r="RYV44" s="117"/>
      <c r="RYW44" s="117"/>
      <c r="RYX44" s="117"/>
      <c r="RYY44" s="117"/>
      <c r="RYZ44" s="117"/>
      <c r="RZA44" s="117"/>
      <c r="RZB44" s="117"/>
      <c r="RZC44" s="117"/>
      <c r="RZD44" s="117"/>
      <c r="RZE44" s="117"/>
      <c r="RZF44" s="117"/>
      <c r="RZG44" s="117"/>
      <c r="RZH44" s="117"/>
      <c r="RZI44" s="117"/>
      <c r="RZJ44" s="117"/>
      <c r="RZK44" s="117"/>
      <c r="RZL44" s="117"/>
      <c r="RZM44" s="117"/>
      <c r="RZN44" s="117"/>
      <c r="RZO44" s="117"/>
      <c r="RZP44" s="117"/>
      <c r="RZQ44" s="117"/>
      <c r="RZR44" s="117"/>
      <c r="RZS44" s="117"/>
      <c r="RZT44" s="117"/>
      <c r="RZU44" s="117"/>
      <c r="RZV44" s="117"/>
      <c r="RZW44" s="117"/>
      <c r="RZX44" s="117"/>
      <c r="RZY44" s="117"/>
      <c r="RZZ44" s="117"/>
      <c r="SAA44" s="117"/>
      <c r="SAB44" s="117"/>
      <c r="SAC44" s="117"/>
      <c r="SAD44" s="117"/>
      <c r="SAE44" s="117"/>
      <c r="SAF44" s="117"/>
      <c r="SAG44" s="117"/>
      <c r="SAH44" s="117"/>
      <c r="SAI44" s="117"/>
      <c r="SAJ44" s="117"/>
      <c r="SAK44" s="117"/>
      <c r="SAL44" s="117"/>
      <c r="SAM44" s="117"/>
      <c r="SAN44" s="117"/>
      <c r="SAO44" s="117"/>
      <c r="SAP44" s="117"/>
      <c r="SAQ44" s="117"/>
      <c r="SAR44" s="117"/>
      <c r="SAS44" s="117"/>
      <c r="SAT44" s="117"/>
      <c r="SAU44" s="117"/>
      <c r="SAV44" s="117"/>
      <c r="SAW44" s="117"/>
      <c r="SAX44" s="117"/>
      <c r="SAY44" s="117"/>
      <c r="SAZ44" s="117"/>
      <c r="SBA44" s="117"/>
      <c r="SBB44" s="117"/>
      <c r="SBC44" s="117"/>
      <c r="SBD44" s="117"/>
      <c r="SBE44" s="117"/>
      <c r="SBF44" s="117"/>
      <c r="SBG44" s="117"/>
      <c r="SBH44" s="117"/>
      <c r="SBI44" s="117"/>
      <c r="SBJ44" s="117"/>
      <c r="SBK44" s="117"/>
      <c r="SBL44" s="117"/>
      <c r="SBM44" s="117"/>
      <c r="SBN44" s="117"/>
      <c r="SBO44" s="117"/>
      <c r="SBP44" s="117"/>
      <c r="SBQ44" s="117"/>
      <c r="SBR44" s="117"/>
      <c r="SBS44" s="117"/>
      <c r="SBT44" s="117"/>
      <c r="SBU44" s="117"/>
      <c r="SBV44" s="117"/>
      <c r="SBW44" s="117"/>
      <c r="SBX44" s="117"/>
      <c r="SBY44" s="117"/>
      <c r="SBZ44" s="117"/>
      <c r="SCA44" s="117"/>
      <c r="SCB44" s="117"/>
      <c r="SCC44" s="117"/>
      <c r="SCD44" s="117"/>
      <c r="SCE44" s="117"/>
      <c r="SCF44" s="117"/>
      <c r="SCG44" s="117"/>
      <c r="SCH44" s="117"/>
      <c r="SCI44" s="117"/>
      <c r="SCJ44" s="117"/>
      <c r="SCK44" s="117"/>
      <c r="SCL44" s="117"/>
      <c r="SCM44" s="117"/>
      <c r="SCN44" s="117"/>
      <c r="SCO44" s="117"/>
      <c r="SCP44" s="117"/>
      <c r="SCQ44" s="117"/>
      <c r="SCR44" s="117"/>
      <c r="SCS44" s="117"/>
      <c r="SCT44" s="117"/>
      <c r="SCU44" s="117"/>
      <c r="SCV44" s="117"/>
      <c r="SCW44" s="117"/>
      <c r="SCX44" s="117"/>
      <c r="SCY44" s="117"/>
      <c r="SCZ44" s="117"/>
      <c r="SDA44" s="117"/>
      <c r="SDB44" s="117"/>
      <c r="SDC44" s="117"/>
      <c r="SDD44" s="117"/>
      <c r="SDE44" s="117"/>
      <c r="SDF44" s="117"/>
      <c r="SDG44" s="117"/>
      <c r="SDH44" s="117"/>
      <c r="SDI44" s="117"/>
      <c r="SDJ44" s="117"/>
      <c r="SDK44" s="117"/>
      <c r="SDL44" s="117"/>
      <c r="SDM44" s="117"/>
      <c r="SDN44" s="117"/>
      <c r="SDO44" s="117"/>
      <c r="SDP44" s="117"/>
      <c r="SDQ44" s="117"/>
      <c r="SDR44" s="117"/>
      <c r="SDS44" s="117"/>
      <c r="SDT44" s="117"/>
      <c r="SDU44" s="117"/>
      <c r="SDV44" s="117"/>
      <c r="SDW44" s="117"/>
      <c r="SDX44" s="117"/>
      <c r="SDY44" s="117"/>
      <c r="SDZ44" s="117"/>
      <c r="SEA44" s="117"/>
      <c r="SEB44" s="117"/>
      <c r="SEC44" s="117"/>
      <c r="SED44" s="117"/>
      <c r="SEE44" s="117"/>
      <c r="SEF44" s="117"/>
      <c r="SEG44" s="117"/>
      <c r="SEH44" s="117"/>
      <c r="SEI44" s="117"/>
      <c r="SEJ44" s="117"/>
      <c r="SEK44" s="117"/>
      <c r="SEL44" s="117"/>
      <c r="SEM44" s="117"/>
      <c r="SEN44" s="117"/>
      <c r="SEO44" s="117"/>
      <c r="SEP44" s="117"/>
      <c r="SEQ44" s="117"/>
      <c r="SER44" s="117"/>
      <c r="SES44" s="117"/>
      <c r="SET44" s="117"/>
      <c r="SEU44" s="117"/>
      <c r="SEV44" s="117"/>
      <c r="SEW44" s="117"/>
      <c r="SEX44" s="117"/>
      <c r="SEY44" s="117"/>
      <c r="SEZ44" s="117"/>
      <c r="SFA44" s="117"/>
      <c r="SFB44" s="117"/>
      <c r="SFC44" s="117"/>
      <c r="SFD44" s="117"/>
      <c r="SFE44" s="117"/>
      <c r="SFF44" s="117"/>
      <c r="SFG44" s="117"/>
      <c r="SFH44" s="117"/>
      <c r="SFI44" s="117"/>
      <c r="SFJ44" s="117"/>
      <c r="SFK44" s="117"/>
      <c r="SFL44" s="117"/>
      <c r="SFM44" s="117"/>
      <c r="SFN44" s="117"/>
      <c r="SFO44" s="117"/>
      <c r="SFP44" s="117"/>
      <c r="SFQ44" s="117"/>
      <c r="SFR44" s="117"/>
      <c r="SFS44" s="117"/>
      <c r="SFT44" s="117"/>
      <c r="SFU44" s="117"/>
      <c r="SFV44" s="117"/>
      <c r="SFW44" s="117"/>
      <c r="SFX44" s="117"/>
      <c r="SFY44" s="117"/>
      <c r="SFZ44" s="117"/>
      <c r="SGA44" s="117"/>
      <c r="SGB44" s="117"/>
      <c r="SGC44" s="117"/>
      <c r="SGD44" s="117"/>
      <c r="SGE44" s="117"/>
      <c r="SGF44" s="117"/>
      <c r="SGG44" s="117"/>
      <c r="SGH44" s="117"/>
      <c r="SGI44" s="117"/>
      <c r="SGJ44" s="117"/>
      <c r="SGK44" s="117"/>
      <c r="SGL44" s="117"/>
      <c r="SGM44" s="117"/>
      <c r="SGN44" s="117"/>
      <c r="SGO44" s="117"/>
      <c r="SGP44" s="117"/>
      <c r="SGQ44" s="117"/>
      <c r="SGR44" s="117"/>
      <c r="SGS44" s="117"/>
      <c r="SGT44" s="117"/>
      <c r="SGU44" s="117"/>
      <c r="SGV44" s="117"/>
      <c r="SGW44" s="117"/>
      <c r="SGX44" s="117"/>
      <c r="SGY44" s="117"/>
      <c r="SGZ44" s="117"/>
      <c r="SHA44" s="117"/>
      <c r="SHB44" s="117"/>
      <c r="SHC44" s="117"/>
      <c r="SHD44" s="117"/>
      <c r="SHE44" s="117"/>
      <c r="SHF44" s="117"/>
      <c r="SHG44" s="117"/>
      <c r="SHH44" s="117"/>
      <c r="SHI44" s="117"/>
      <c r="SHJ44" s="117"/>
      <c r="SHK44" s="117"/>
      <c r="SHL44" s="117"/>
      <c r="SHM44" s="117"/>
      <c r="SHN44" s="117"/>
      <c r="SHO44" s="117"/>
      <c r="SHP44" s="117"/>
      <c r="SHQ44" s="117"/>
      <c r="SHR44" s="117"/>
      <c r="SHS44" s="117"/>
      <c r="SHT44" s="117"/>
      <c r="SHU44" s="117"/>
      <c r="SHV44" s="117"/>
      <c r="SHW44" s="117"/>
      <c r="SHX44" s="117"/>
      <c r="SHY44" s="117"/>
      <c r="SHZ44" s="117"/>
      <c r="SIA44" s="117"/>
      <c r="SIB44" s="117"/>
      <c r="SIC44" s="117"/>
      <c r="SID44" s="117"/>
      <c r="SIE44" s="117"/>
      <c r="SIF44" s="117"/>
      <c r="SIG44" s="117"/>
      <c r="SIH44" s="117"/>
      <c r="SII44" s="117"/>
      <c r="SIJ44" s="117"/>
      <c r="SIK44" s="117"/>
      <c r="SIL44" s="117"/>
      <c r="SIM44" s="117"/>
      <c r="SIN44" s="117"/>
      <c r="SIO44" s="117"/>
      <c r="SIP44" s="117"/>
      <c r="SIQ44" s="117"/>
      <c r="SIR44" s="117"/>
      <c r="SIS44" s="117"/>
      <c r="SIT44" s="117"/>
      <c r="SIU44" s="117"/>
      <c r="SIV44" s="117"/>
      <c r="SIW44" s="117"/>
      <c r="SIX44" s="117"/>
      <c r="SIY44" s="117"/>
      <c r="SIZ44" s="117"/>
      <c r="SJA44" s="117"/>
      <c r="SJB44" s="117"/>
      <c r="SJC44" s="117"/>
      <c r="SJD44" s="117"/>
      <c r="SJE44" s="117"/>
      <c r="SJF44" s="117"/>
      <c r="SJG44" s="117"/>
      <c r="SJH44" s="117"/>
      <c r="SJI44" s="117"/>
      <c r="SJJ44" s="117"/>
      <c r="SJK44" s="117"/>
      <c r="SJL44" s="117"/>
      <c r="SJM44" s="117"/>
      <c r="SJN44" s="117"/>
      <c r="SJO44" s="117"/>
      <c r="SJP44" s="117"/>
      <c r="SJQ44" s="117"/>
      <c r="SJR44" s="117"/>
      <c r="SJS44" s="117"/>
      <c r="SJT44" s="117"/>
      <c r="SJU44" s="117"/>
      <c r="SJV44" s="117"/>
      <c r="SJW44" s="117"/>
      <c r="SJX44" s="117"/>
      <c r="SJY44" s="117"/>
      <c r="SJZ44" s="117"/>
      <c r="SKA44" s="117"/>
      <c r="SKB44" s="117"/>
      <c r="SKC44" s="117"/>
      <c r="SKD44" s="117"/>
      <c r="SKE44" s="117"/>
      <c r="SKF44" s="117"/>
      <c r="SKG44" s="117"/>
      <c r="SKH44" s="117"/>
      <c r="SKI44" s="117"/>
      <c r="SKJ44" s="117"/>
      <c r="SKK44" s="117"/>
      <c r="SKL44" s="117"/>
      <c r="SKM44" s="117"/>
      <c r="SKN44" s="117"/>
      <c r="SKO44" s="117"/>
      <c r="SKP44" s="117"/>
      <c r="SKQ44" s="117"/>
      <c r="SKR44" s="117"/>
      <c r="SKS44" s="117"/>
      <c r="SKT44" s="117"/>
      <c r="SKU44" s="117"/>
      <c r="SKV44" s="117"/>
      <c r="SKW44" s="117"/>
      <c r="SKX44" s="117"/>
      <c r="SKY44" s="117"/>
      <c r="SKZ44" s="117"/>
      <c r="SLA44" s="117"/>
      <c r="SLB44" s="117"/>
      <c r="SLC44" s="117"/>
      <c r="SLD44" s="117"/>
      <c r="SLE44" s="117"/>
      <c r="SLF44" s="117"/>
      <c r="SLG44" s="117"/>
      <c r="SLH44" s="117"/>
      <c r="SLI44" s="117"/>
      <c r="SLJ44" s="117"/>
      <c r="SLK44" s="117"/>
      <c r="SLL44" s="117"/>
      <c r="SLM44" s="117"/>
      <c r="SLN44" s="117"/>
      <c r="SLO44" s="117"/>
      <c r="SLP44" s="117"/>
      <c r="SLQ44" s="117"/>
      <c r="SLR44" s="117"/>
      <c r="SLS44" s="117"/>
      <c r="SLT44" s="117"/>
      <c r="SLU44" s="117"/>
      <c r="SLV44" s="117"/>
      <c r="SLW44" s="117"/>
      <c r="SLX44" s="117"/>
      <c r="SLY44" s="117"/>
      <c r="SLZ44" s="117"/>
      <c r="SMA44" s="117"/>
      <c r="SMB44" s="117"/>
      <c r="SMC44" s="117"/>
      <c r="SMD44" s="117"/>
      <c r="SME44" s="117"/>
      <c r="SMF44" s="117"/>
      <c r="SMG44" s="117"/>
      <c r="SMH44" s="117"/>
      <c r="SMI44" s="117"/>
      <c r="SMJ44" s="117"/>
      <c r="SMK44" s="117"/>
      <c r="SML44" s="117"/>
      <c r="SMM44" s="117"/>
      <c r="SMN44" s="117"/>
      <c r="SMO44" s="117"/>
      <c r="SMP44" s="117"/>
      <c r="SMQ44" s="117"/>
      <c r="SMR44" s="117"/>
      <c r="SMS44" s="117"/>
      <c r="SMT44" s="117"/>
      <c r="SMU44" s="117"/>
      <c r="SMV44" s="117"/>
      <c r="SMW44" s="117"/>
      <c r="SMX44" s="117"/>
      <c r="SMY44" s="117"/>
      <c r="SMZ44" s="117"/>
      <c r="SNA44" s="117"/>
      <c r="SNB44" s="117"/>
      <c r="SNC44" s="117"/>
      <c r="SND44" s="117"/>
      <c r="SNE44" s="117"/>
      <c r="SNF44" s="117"/>
      <c r="SNG44" s="117"/>
      <c r="SNH44" s="117"/>
      <c r="SNI44" s="117"/>
      <c r="SNJ44" s="117"/>
      <c r="SNK44" s="117"/>
      <c r="SNL44" s="117"/>
      <c r="SNM44" s="117"/>
      <c r="SNN44" s="117"/>
      <c r="SNO44" s="117"/>
      <c r="SNP44" s="117"/>
      <c r="SNQ44" s="117"/>
      <c r="SNR44" s="117"/>
      <c r="SNS44" s="117"/>
      <c r="SNT44" s="117"/>
      <c r="SNU44" s="117"/>
      <c r="SNV44" s="117"/>
      <c r="SNW44" s="117"/>
      <c r="SNX44" s="117"/>
      <c r="SNY44" s="117"/>
      <c r="SNZ44" s="117"/>
      <c r="SOA44" s="117"/>
      <c r="SOB44" s="117"/>
      <c r="SOC44" s="117"/>
      <c r="SOD44" s="117"/>
      <c r="SOE44" s="117"/>
      <c r="SOF44" s="117"/>
      <c r="SOG44" s="117"/>
      <c r="SOH44" s="117"/>
      <c r="SOI44" s="117"/>
      <c r="SOJ44" s="117"/>
      <c r="SOK44" s="117"/>
      <c r="SOL44" s="117"/>
      <c r="SOM44" s="117"/>
      <c r="SON44" s="117"/>
      <c r="SOO44" s="117"/>
      <c r="SOP44" s="117"/>
      <c r="SOQ44" s="117"/>
      <c r="SOR44" s="117"/>
      <c r="SOS44" s="117"/>
      <c r="SOT44" s="117"/>
      <c r="SOU44" s="117"/>
      <c r="SOV44" s="117"/>
      <c r="SOW44" s="117"/>
      <c r="SOX44" s="117"/>
      <c r="SOY44" s="117"/>
      <c r="SOZ44" s="117"/>
      <c r="SPA44" s="117"/>
      <c r="SPB44" s="117"/>
      <c r="SPC44" s="117"/>
      <c r="SPD44" s="117"/>
      <c r="SPE44" s="117"/>
      <c r="SPF44" s="117"/>
      <c r="SPG44" s="117"/>
      <c r="SPH44" s="117"/>
      <c r="SPI44" s="117"/>
      <c r="SPJ44" s="117"/>
      <c r="SPK44" s="117"/>
      <c r="SPL44" s="117"/>
      <c r="SPM44" s="117"/>
      <c r="SPN44" s="117"/>
      <c r="SPO44" s="117"/>
      <c r="SPP44" s="117"/>
      <c r="SPQ44" s="117"/>
      <c r="SPR44" s="117"/>
      <c r="SPS44" s="117"/>
      <c r="SPT44" s="117"/>
      <c r="SPU44" s="117"/>
      <c r="SPV44" s="117"/>
      <c r="SPW44" s="117"/>
      <c r="SPX44" s="117"/>
      <c r="SPY44" s="117"/>
      <c r="SPZ44" s="117"/>
      <c r="SQA44" s="117"/>
      <c r="SQB44" s="117"/>
      <c r="SQC44" s="117"/>
      <c r="SQD44" s="117"/>
      <c r="SQE44" s="117"/>
      <c r="SQF44" s="117"/>
      <c r="SQG44" s="117"/>
      <c r="SQH44" s="117"/>
      <c r="SQI44" s="117"/>
      <c r="SQJ44" s="117"/>
      <c r="SQK44" s="117"/>
      <c r="SQL44" s="117"/>
      <c r="SQM44" s="117"/>
      <c r="SQN44" s="117"/>
      <c r="SQO44" s="117"/>
      <c r="SQP44" s="117"/>
      <c r="SQQ44" s="117"/>
      <c r="SQR44" s="117"/>
      <c r="SQS44" s="117"/>
      <c r="SQT44" s="117"/>
      <c r="SQU44" s="117"/>
      <c r="SQV44" s="117"/>
      <c r="SQW44" s="117"/>
      <c r="SQX44" s="117"/>
      <c r="SQY44" s="117"/>
      <c r="SQZ44" s="117"/>
      <c r="SRA44" s="117"/>
      <c r="SRB44" s="117"/>
      <c r="SRC44" s="117"/>
      <c r="SRD44" s="117"/>
      <c r="SRE44" s="117"/>
      <c r="SRF44" s="117"/>
      <c r="SRG44" s="117"/>
      <c r="SRH44" s="117"/>
      <c r="SRI44" s="117"/>
      <c r="SRJ44" s="117"/>
      <c r="SRK44" s="117"/>
      <c r="SRL44" s="117"/>
      <c r="SRM44" s="117"/>
      <c r="SRN44" s="117"/>
      <c r="SRO44" s="117"/>
      <c r="SRP44" s="117"/>
      <c r="SRQ44" s="117"/>
      <c r="SRR44" s="117"/>
      <c r="SRS44" s="117"/>
      <c r="SRT44" s="117"/>
      <c r="SRU44" s="117"/>
      <c r="SRV44" s="117"/>
      <c r="SRW44" s="117"/>
      <c r="SRX44" s="117"/>
      <c r="SRY44" s="117"/>
      <c r="SRZ44" s="117"/>
      <c r="SSA44" s="117"/>
      <c r="SSB44" s="117"/>
      <c r="SSC44" s="117"/>
      <c r="SSD44" s="117"/>
      <c r="SSE44" s="117"/>
      <c r="SSF44" s="117"/>
      <c r="SSG44" s="117"/>
      <c r="SSH44" s="117"/>
      <c r="SSI44" s="117"/>
      <c r="SSJ44" s="117"/>
      <c r="SSK44" s="117"/>
      <c r="SSL44" s="117"/>
      <c r="SSM44" s="117"/>
      <c r="SSN44" s="117"/>
      <c r="SSO44" s="117"/>
      <c r="SSP44" s="117"/>
      <c r="SSQ44" s="117"/>
      <c r="SSR44" s="117"/>
      <c r="SSS44" s="117"/>
      <c r="SST44" s="117"/>
      <c r="SSU44" s="117"/>
      <c r="SSV44" s="117"/>
      <c r="SSW44" s="117"/>
      <c r="SSX44" s="117"/>
      <c r="SSY44" s="117"/>
      <c r="SSZ44" s="117"/>
      <c r="STA44" s="117"/>
      <c r="STB44" s="117"/>
      <c r="STC44" s="117"/>
      <c r="STD44" s="117"/>
      <c r="STE44" s="117"/>
      <c r="STF44" s="117"/>
      <c r="STG44" s="117"/>
      <c r="STH44" s="117"/>
      <c r="STI44" s="117"/>
      <c r="STJ44" s="117"/>
      <c r="STK44" s="117"/>
      <c r="STL44" s="117"/>
      <c r="STM44" s="117"/>
      <c r="STN44" s="117"/>
      <c r="STO44" s="117"/>
      <c r="STP44" s="117"/>
      <c r="STQ44" s="117"/>
      <c r="STR44" s="117"/>
      <c r="STS44" s="117"/>
      <c r="STT44" s="117"/>
      <c r="STU44" s="117"/>
      <c r="STV44" s="117"/>
      <c r="STW44" s="117"/>
      <c r="STX44" s="117"/>
      <c r="STY44" s="117"/>
      <c r="STZ44" s="117"/>
      <c r="SUA44" s="117"/>
      <c r="SUB44" s="117"/>
      <c r="SUC44" s="117"/>
      <c r="SUD44" s="117"/>
      <c r="SUE44" s="117"/>
      <c r="SUF44" s="117"/>
      <c r="SUG44" s="117"/>
      <c r="SUH44" s="117"/>
      <c r="SUI44" s="117"/>
      <c r="SUJ44" s="117"/>
      <c r="SUK44" s="117"/>
      <c r="SUL44" s="117"/>
      <c r="SUM44" s="117"/>
      <c r="SUN44" s="117"/>
      <c r="SUO44" s="117"/>
      <c r="SUP44" s="117"/>
      <c r="SUQ44" s="117"/>
      <c r="SUR44" s="117"/>
      <c r="SUS44" s="117"/>
      <c r="SUT44" s="117"/>
      <c r="SUU44" s="117"/>
      <c r="SUV44" s="117"/>
      <c r="SUW44" s="117"/>
      <c r="SUX44" s="117"/>
      <c r="SUY44" s="117"/>
      <c r="SUZ44" s="117"/>
      <c r="SVA44" s="117"/>
      <c r="SVB44" s="117"/>
      <c r="SVC44" s="117"/>
      <c r="SVD44" s="117"/>
      <c r="SVE44" s="117"/>
      <c r="SVF44" s="117"/>
      <c r="SVG44" s="117"/>
      <c r="SVH44" s="117"/>
      <c r="SVI44" s="117"/>
      <c r="SVJ44" s="117"/>
      <c r="SVK44" s="117"/>
      <c r="SVL44" s="117"/>
      <c r="SVM44" s="117"/>
      <c r="SVN44" s="117"/>
      <c r="SVO44" s="117"/>
      <c r="SVP44" s="117"/>
      <c r="SVQ44" s="117"/>
      <c r="SVR44" s="117"/>
      <c r="SVS44" s="117"/>
      <c r="SVT44" s="117"/>
      <c r="SVU44" s="117"/>
      <c r="SVV44" s="117"/>
      <c r="SVW44" s="117"/>
      <c r="SVX44" s="117"/>
      <c r="SVY44" s="117"/>
      <c r="SVZ44" s="117"/>
      <c r="SWA44" s="117"/>
      <c r="SWB44" s="117"/>
      <c r="SWC44" s="117"/>
      <c r="SWD44" s="117"/>
      <c r="SWE44" s="117"/>
      <c r="SWF44" s="117"/>
      <c r="SWG44" s="117"/>
      <c r="SWH44" s="117"/>
      <c r="SWI44" s="117"/>
      <c r="SWJ44" s="117"/>
      <c r="SWK44" s="117"/>
      <c r="SWL44" s="117"/>
      <c r="SWM44" s="117"/>
      <c r="SWN44" s="117"/>
      <c r="SWO44" s="117"/>
      <c r="SWP44" s="117"/>
      <c r="SWQ44" s="117"/>
      <c r="SWR44" s="117"/>
      <c r="SWS44" s="117"/>
      <c r="SWT44" s="117"/>
      <c r="SWU44" s="117"/>
      <c r="SWV44" s="117"/>
      <c r="SWW44" s="117"/>
      <c r="SWX44" s="117"/>
      <c r="SWY44" s="117"/>
      <c r="SWZ44" s="117"/>
      <c r="SXA44" s="117"/>
      <c r="SXB44" s="117"/>
      <c r="SXC44" s="117"/>
      <c r="SXD44" s="117"/>
      <c r="SXE44" s="117"/>
      <c r="SXF44" s="117"/>
      <c r="SXG44" s="117"/>
      <c r="SXH44" s="117"/>
      <c r="SXI44" s="117"/>
      <c r="SXJ44" s="117"/>
      <c r="SXK44" s="117"/>
      <c r="SXL44" s="117"/>
      <c r="SXM44" s="117"/>
      <c r="SXN44" s="117"/>
      <c r="SXO44" s="117"/>
      <c r="SXP44" s="117"/>
      <c r="SXQ44" s="117"/>
      <c r="SXR44" s="117"/>
      <c r="SXS44" s="117"/>
      <c r="SXT44" s="117"/>
      <c r="SXU44" s="117"/>
      <c r="SXV44" s="117"/>
      <c r="SXW44" s="117"/>
      <c r="SXX44" s="117"/>
      <c r="SXY44" s="117"/>
      <c r="SXZ44" s="117"/>
      <c r="SYA44" s="117"/>
      <c r="SYB44" s="117"/>
      <c r="SYC44" s="117"/>
      <c r="SYD44" s="117"/>
      <c r="SYE44" s="117"/>
      <c r="SYF44" s="117"/>
      <c r="SYG44" s="117"/>
      <c r="SYH44" s="117"/>
      <c r="SYI44" s="117"/>
      <c r="SYJ44" s="117"/>
      <c r="SYK44" s="117"/>
      <c r="SYL44" s="117"/>
      <c r="SYM44" s="117"/>
      <c r="SYN44" s="117"/>
      <c r="SYO44" s="117"/>
      <c r="SYP44" s="117"/>
      <c r="SYQ44" s="117"/>
      <c r="SYR44" s="117"/>
      <c r="SYS44" s="117"/>
      <c r="SYT44" s="117"/>
      <c r="SYU44" s="117"/>
      <c r="SYV44" s="117"/>
      <c r="SYW44" s="117"/>
      <c r="SYX44" s="117"/>
      <c r="SYY44" s="117"/>
      <c r="SYZ44" s="117"/>
      <c r="SZA44" s="117"/>
      <c r="SZB44" s="117"/>
      <c r="SZC44" s="117"/>
      <c r="SZD44" s="117"/>
      <c r="SZE44" s="117"/>
      <c r="SZF44" s="117"/>
      <c r="SZG44" s="117"/>
      <c r="SZH44" s="117"/>
      <c r="SZI44" s="117"/>
      <c r="SZJ44" s="117"/>
      <c r="SZK44" s="117"/>
      <c r="SZL44" s="117"/>
      <c r="SZM44" s="117"/>
      <c r="SZN44" s="117"/>
      <c r="SZO44" s="117"/>
      <c r="SZP44" s="117"/>
      <c r="SZQ44" s="117"/>
      <c r="SZR44" s="117"/>
      <c r="SZS44" s="117"/>
      <c r="SZT44" s="117"/>
      <c r="SZU44" s="117"/>
      <c r="SZV44" s="117"/>
      <c r="SZW44" s="117"/>
      <c r="SZX44" s="117"/>
      <c r="SZY44" s="117"/>
      <c r="SZZ44" s="117"/>
      <c r="TAA44" s="117"/>
      <c r="TAB44" s="117"/>
      <c r="TAC44" s="117"/>
      <c r="TAD44" s="117"/>
      <c r="TAE44" s="117"/>
      <c r="TAF44" s="117"/>
      <c r="TAG44" s="117"/>
      <c r="TAH44" s="117"/>
      <c r="TAI44" s="117"/>
      <c r="TAJ44" s="117"/>
      <c r="TAK44" s="117"/>
      <c r="TAL44" s="117"/>
      <c r="TAM44" s="117"/>
      <c r="TAN44" s="117"/>
      <c r="TAO44" s="117"/>
      <c r="TAP44" s="117"/>
      <c r="TAQ44" s="117"/>
      <c r="TAR44" s="117"/>
      <c r="TAS44" s="117"/>
      <c r="TAT44" s="117"/>
      <c r="TAU44" s="117"/>
      <c r="TAV44" s="117"/>
      <c r="TAW44" s="117"/>
      <c r="TAX44" s="117"/>
      <c r="TAY44" s="117"/>
      <c r="TAZ44" s="117"/>
      <c r="TBA44" s="117"/>
      <c r="TBB44" s="117"/>
      <c r="TBC44" s="117"/>
      <c r="TBD44" s="117"/>
      <c r="TBE44" s="117"/>
      <c r="TBF44" s="117"/>
      <c r="TBG44" s="117"/>
      <c r="TBH44" s="117"/>
      <c r="TBI44" s="117"/>
      <c r="TBJ44" s="117"/>
      <c r="TBK44" s="117"/>
      <c r="TBL44" s="117"/>
      <c r="TBM44" s="117"/>
      <c r="TBN44" s="117"/>
      <c r="TBO44" s="117"/>
      <c r="TBP44" s="117"/>
      <c r="TBQ44" s="117"/>
      <c r="TBR44" s="117"/>
      <c r="TBS44" s="117"/>
      <c r="TBT44" s="117"/>
      <c r="TBU44" s="117"/>
      <c r="TBV44" s="117"/>
      <c r="TBW44" s="117"/>
      <c r="TBX44" s="117"/>
      <c r="TBY44" s="117"/>
      <c r="TBZ44" s="117"/>
      <c r="TCA44" s="117"/>
      <c r="TCB44" s="117"/>
      <c r="TCC44" s="117"/>
      <c r="TCD44" s="117"/>
      <c r="TCE44" s="117"/>
      <c r="TCF44" s="117"/>
      <c r="TCG44" s="117"/>
      <c r="TCH44" s="117"/>
      <c r="TCI44" s="117"/>
      <c r="TCJ44" s="117"/>
      <c r="TCK44" s="117"/>
      <c r="TCL44" s="117"/>
      <c r="TCM44" s="117"/>
      <c r="TCN44" s="117"/>
      <c r="TCO44" s="117"/>
      <c r="TCP44" s="117"/>
      <c r="TCQ44" s="117"/>
      <c r="TCR44" s="117"/>
      <c r="TCS44" s="117"/>
      <c r="TCT44" s="117"/>
      <c r="TCU44" s="117"/>
      <c r="TCV44" s="117"/>
      <c r="TCW44" s="117"/>
      <c r="TCX44" s="117"/>
      <c r="TCY44" s="117"/>
      <c r="TCZ44" s="117"/>
      <c r="TDA44" s="117"/>
      <c r="TDB44" s="117"/>
      <c r="TDC44" s="117"/>
      <c r="TDD44" s="117"/>
      <c r="TDE44" s="117"/>
      <c r="TDF44" s="117"/>
      <c r="TDG44" s="117"/>
      <c r="TDH44" s="117"/>
      <c r="TDI44" s="117"/>
      <c r="TDJ44" s="117"/>
      <c r="TDK44" s="117"/>
      <c r="TDL44" s="117"/>
      <c r="TDM44" s="117"/>
      <c r="TDN44" s="117"/>
      <c r="TDO44" s="117"/>
      <c r="TDP44" s="117"/>
      <c r="TDQ44" s="117"/>
      <c r="TDR44" s="117"/>
      <c r="TDS44" s="117"/>
      <c r="TDT44" s="117"/>
      <c r="TDU44" s="117"/>
      <c r="TDV44" s="117"/>
      <c r="TDW44" s="117"/>
      <c r="TDX44" s="117"/>
      <c r="TDY44" s="117"/>
      <c r="TDZ44" s="117"/>
      <c r="TEA44" s="117"/>
      <c r="TEB44" s="117"/>
      <c r="TEC44" s="117"/>
      <c r="TED44" s="117"/>
      <c r="TEE44" s="117"/>
      <c r="TEF44" s="117"/>
      <c r="TEG44" s="117"/>
      <c r="TEH44" s="117"/>
      <c r="TEI44" s="117"/>
      <c r="TEJ44" s="117"/>
      <c r="TEK44" s="117"/>
      <c r="TEL44" s="117"/>
      <c r="TEM44" s="117"/>
      <c r="TEN44" s="117"/>
      <c r="TEO44" s="117"/>
      <c r="TEP44" s="117"/>
      <c r="TEQ44" s="117"/>
      <c r="TER44" s="117"/>
      <c r="TES44" s="117"/>
      <c r="TET44" s="117"/>
      <c r="TEU44" s="117"/>
      <c r="TEV44" s="117"/>
      <c r="TEW44" s="117"/>
      <c r="TEX44" s="117"/>
      <c r="TEY44" s="117"/>
      <c r="TEZ44" s="117"/>
      <c r="TFA44" s="117"/>
      <c r="TFB44" s="117"/>
      <c r="TFC44" s="117"/>
      <c r="TFD44" s="117"/>
      <c r="TFE44" s="117"/>
      <c r="TFF44" s="117"/>
      <c r="TFG44" s="117"/>
      <c r="TFH44" s="117"/>
      <c r="TFI44" s="117"/>
      <c r="TFJ44" s="117"/>
      <c r="TFK44" s="117"/>
      <c r="TFL44" s="117"/>
      <c r="TFM44" s="117"/>
      <c r="TFN44" s="117"/>
      <c r="TFO44" s="117"/>
      <c r="TFP44" s="117"/>
      <c r="TFQ44" s="117"/>
      <c r="TFR44" s="117"/>
      <c r="TFS44" s="117"/>
      <c r="TFT44" s="117"/>
      <c r="TFU44" s="117"/>
      <c r="TFV44" s="117"/>
      <c r="TFW44" s="117"/>
      <c r="TFX44" s="117"/>
      <c r="TFY44" s="117"/>
      <c r="TFZ44" s="117"/>
      <c r="TGA44" s="117"/>
      <c r="TGB44" s="117"/>
      <c r="TGC44" s="117"/>
      <c r="TGD44" s="117"/>
      <c r="TGE44" s="117"/>
      <c r="TGF44" s="117"/>
      <c r="TGG44" s="117"/>
      <c r="TGH44" s="117"/>
      <c r="TGI44" s="117"/>
      <c r="TGJ44" s="117"/>
      <c r="TGK44" s="117"/>
      <c r="TGL44" s="117"/>
      <c r="TGM44" s="117"/>
      <c r="TGN44" s="117"/>
      <c r="TGO44" s="117"/>
      <c r="TGP44" s="117"/>
      <c r="TGQ44" s="117"/>
      <c r="TGR44" s="117"/>
      <c r="TGS44" s="117"/>
      <c r="TGT44" s="117"/>
      <c r="TGU44" s="117"/>
      <c r="TGV44" s="117"/>
      <c r="TGW44" s="117"/>
      <c r="TGX44" s="117"/>
      <c r="TGY44" s="117"/>
      <c r="TGZ44" s="117"/>
      <c r="THA44" s="117"/>
      <c r="THB44" s="117"/>
      <c r="THC44" s="117"/>
      <c r="THD44" s="117"/>
      <c r="THE44" s="117"/>
      <c r="THF44" s="117"/>
      <c r="THG44" s="117"/>
      <c r="THH44" s="117"/>
      <c r="THI44" s="117"/>
      <c r="THJ44" s="117"/>
      <c r="THK44" s="117"/>
      <c r="THL44" s="117"/>
      <c r="THM44" s="117"/>
      <c r="THN44" s="117"/>
      <c r="THO44" s="117"/>
      <c r="THP44" s="117"/>
      <c r="THQ44" s="117"/>
      <c r="THR44" s="117"/>
      <c r="THS44" s="117"/>
      <c r="THT44" s="117"/>
      <c r="THU44" s="117"/>
      <c r="THV44" s="117"/>
      <c r="THW44" s="117"/>
      <c r="THX44" s="117"/>
      <c r="THY44" s="117"/>
      <c r="THZ44" s="117"/>
      <c r="TIA44" s="117"/>
      <c r="TIB44" s="117"/>
      <c r="TIC44" s="117"/>
      <c r="TID44" s="117"/>
      <c r="TIE44" s="117"/>
      <c r="TIF44" s="117"/>
      <c r="TIG44" s="117"/>
      <c r="TIH44" s="117"/>
      <c r="TII44" s="117"/>
      <c r="TIJ44" s="117"/>
      <c r="TIK44" s="117"/>
      <c r="TIL44" s="117"/>
      <c r="TIM44" s="117"/>
      <c r="TIN44" s="117"/>
      <c r="TIO44" s="117"/>
      <c r="TIP44" s="117"/>
      <c r="TIQ44" s="117"/>
      <c r="TIR44" s="117"/>
      <c r="TIS44" s="117"/>
      <c r="TIT44" s="117"/>
      <c r="TIU44" s="117"/>
      <c r="TIV44" s="117"/>
      <c r="TIW44" s="117"/>
      <c r="TIX44" s="117"/>
      <c r="TIY44" s="117"/>
      <c r="TIZ44" s="117"/>
      <c r="TJA44" s="117"/>
      <c r="TJB44" s="117"/>
      <c r="TJC44" s="117"/>
      <c r="TJD44" s="117"/>
      <c r="TJE44" s="117"/>
      <c r="TJF44" s="117"/>
      <c r="TJG44" s="117"/>
      <c r="TJH44" s="117"/>
      <c r="TJI44" s="117"/>
      <c r="TJJ44" s="117"/>
      <c r="TJK44" s="117"/>
      <c r="TJL44" s="117"/>
      <c r="TJM44" s="117"/>
      <c r="TJN44" s="117"/>
      <c r="TJO44" s="117"/>
      <c r="TJP44" s="117"/>
      <c r="TJQ44" s="117"/>
      <c r="TJR44" s="117"/>
      <c r="TJS44" s="117"/>
      <c r="TJT44" s="117"/>
      <c r="TJU44" s="117"/>
      <c r="TJV44" s="117"/>
      <c r="TJW44" s="117"/>
      <c r="TJX44" s="117"/>
      <c r="TJY44" s="117"/>
      <c r="TJZ44" s="117"/>
      <c r="TKA44" s="117"/>
      <c r="TKB44" s="117"/>
      <c r="TKC44" s="117"/>
      <c r="TKD44" s="117"/>
      <c r="TKE44" s="117"/>
      <c r="TKF44" s="117"/>
      <c r="TKG44" s="117"/>
      <c r="TKH44" s="117"/>
      <c r="TKI44" s="117"/>
      <c r="TKJ44" s="117"/>
      <c r="TKK44" s="117"/>
      <c r="TKL44" s="117"/>
      <c r="TKM44" s="117"/>
      <c r="TKN44" s="117"/>
      <c r="TKO44" s="117"/>
      <c r="TKP44" s="117"/>
      <c r="TKQ44" s="117"/>
      <c r="TKR44" s="117"/>
      <c r="TKS44" s="117"/>
      <c r="TKT44" s="117"/>
      <c r="TKU44" s="117"/>
      <c r="TKV44" s="117"/>
      <c r="TKW44" s="117"/>
      <c r="TKX44" s="117"/>
      <c r="TKY44" s="117"/>
      <c r="TKZ44" s="117"/>
      <c r="TLA44" s="117"/>
      <c r="TLB44" s="117"/>
      <c r="TLC44" s="117"/>
      <c r="TLD44" s="117"/>
      <c r="TLE44" s="117"/>
      <c r="TLF44" s="117"/>
      <c r="TLG44" s="117"/>
      <c r="TLH44" s="117"/>
      <c r="TLI44" s="117"/>
      <c r="TLJ44" s="117"/>
      <c r="TLK44" s="117"/>
      <c r="TLL44" s="117"/>
      <c r="TLM44" s="117"/>
      <c r="TLN44" s="117"/>
      <c r="TLO44" s="117"/>
      <c r="TLP44" s="117"/>
      <c r="TLQ44" s="117"/>
      <c r="TLR44" s="117"/>
      <c r="TLS44" s="117"/>
      <c r="TLT44" s="117"/>
      <c r="TLU44" s="117"/>
      <c r="TLV44" s="117"/>
      <c r="TLW44" s="117"/>
      <c r="TLX44" s="117"/>
      <c r="TLY44" s="117"/>
      <c r="TLZ44" s="117"/>
      <c r="TMA44" s="117"/>
      <c r="TMB44" s="117"/>
      <c r="TMC44" s="117"/>
      <c r="TMD44" s="117"/>
      <c r="TME44" s="117"/>
      <c r="TMF44" s="117"/>
      <c r="TMG44" s="117"/>
      <c r="TMH44" s="117"/>
      <c r="TMI44" s="117"/>
      <c r="TMJ44" s="117"/>
      <c r="TMK44" s="117"/>
      <c r="TML44" s="117"/>
      <c r="TMM44" s="117"/>
      <c r="TMN44" s="117"/>
      <c r="TMO44" s="117"/>
      <c r="TMP44" s="117"/>
      <c r="TMQ44" s="117"/>
      <c r="TMR44" s="117"/>
      <c r="TMS44" s="117"/>
      <c r="TMT44" s="117"/>
      <c r="TMU44" s="117"/>
      <c r="TMV44" s="117"/>
      <c r="TMW44" s="117"/>
      <c r="TMX44" s="117"/>
      <c r="TMY44" s="117"/>
      <c r="TMZ44" s="117"/>
      <c r="TNA44" s="117"/>
      <c r="TNB44" s="117"/>
      <c r="TNC44" s="117"/>
      <c r="TND44" s="117"/>
      <c r="TNE44" s="117"/>
      <c r="TNF44" s="117"/>
      <c r="TNG44" s="117"/>
      <c r="TNH44" s="117"/>
      <c r="TNI44" s="117"/>
      <c r="TNJ44" s="117"/>
      <c r="TNK44" s="117"/>
      <c r="TNL44" s="117"/>
      <c r="TNM44" s="117"/>
      <c r="TNN44" s="117"/>
      <c r="TNO44" s="117"/>
      <c r="TNP44" s="117"/>
      <c r="TNQ44" s="117"/>
      <c r="TNR44" s="117"/>
      <c r="TNS44" s="117"/>
      <c r="TNT44" s="117"/>
      <c r="TNU44" s="117"/>
      <c r="TNV44" s="117"/>
      <c r="TNW44" s="117"/>
      <c r="TNX44" s="117"/>
      <c r="TNY44" s="117"/>
      <c r="TNZ44" s="117"/>
      <c r="TOA44" s="117"/>
      <c r="TOB44" s="117"/>
      <c r="TOC44" s="117"/>
      <c r="TOD44" s="117"/>
      <c r="TOE44" s="117"/>
      <c r="TOF44" s="117"/>
      <c r="TOG44" s="117"/>
      <c r="TOH44" s="117"/>
      <c r="TOI44" s="117"/>
      <c r="TOJ44" s="117"/>
      <c r="TOK44" s="117"/>
      <c r="TOL44" s="117"/>
      <c r="TOM44" s="117"/>
      <c r="TON44" s="117"/>
      <c r="TOO44" s="117"/>
      <c r="TOP44" s="117"/>
      <c r="TOQ44" s="117"/>
      <c r="TOR44" s="117"/>
      <c r="TOS44" s="117"/>
      <c r="TOT44" s="117"/>
      <c r="TOU44" s="117"/>
      <c r="TOV44" s="117"/>
      <c r="TOW44" s="117"/>
      <c r="TOX44" s="117"/>
      <c r="TOY44" s="117"/>
      <c r="TOZ44" s="117"/>
      <c r="TPA44" s="117"/>
      <c r="TPB44" s="117"/>
      <c r="TPC44" s="117"/>
      <c r="TPD44" s="117"/>
      <c r="TPE44" s="117"/>
      <c r="TPF44" s="117"/>
      <c r="TPG44" s="117"/>
      <c r="TPH44" s="117"/>
      <c r="TPI44" s="117"/>
      <c r="TPJ44" s="117"/>
      <c r="TPK44" s="117"/>
      <c r="TPL44" s="117"/>
      <c r="TPM44" s="117"/>
      <c r="TPN44" s="117"/>
      <c r="TPO44" s="117"/>
      <c r="TPP44" s="117"/>
      <c r="TPQ44" s="117"/>
      <c r="TPR44" s="117"/>
      <c r="TPS44" s="117"/>
      <c r="TPT44" s="117"/>
      <c r="TPU44" s="117"/>
      <c r="TPV44" s="117"/>
      <c r="TPW44" s="117"/>
      <c r="TPX44" s="117"/>
      <c r="TPY44" s="117"/>
      <c r="TPZ44" s="117"/>
      <c r="TQA44" s="117"/>
      <c r="TQB44" s="117"/>
      <c r="TQC44" s="117"/>
      <c r="TQD44" s="117"/>
      <c r="TQE44" s="117"/>
      <c r="TQF44" s="117"/>
      <c r="TQG44" s="117"/>
      <c r="TQH44" s="117"/>
      <c r="TQI44" s="117"/>
      <c r="TQJ44" s="117"/>
      <c r="TQK44" s="117"/>
      <c r="TQL44" s="117"/>
      <c r="TQM44" s="117"/>
      <c r="TQN44" s="117"/>
      <c r="TQO44" s="117"/>
      <c r="TQP44" s="117"/>
      <c r="TQQ44" s="117"/>
      <c r="TQR44" s="117"/>
      <c r="TQS44" s="117"/>
      <c r="TQT44" s="117"/>
      <c r="TQU44" s="117"/>
      <c r="TQV44" s="117"/>
      <c r="TQW44" s="117"/>
      <c r="TQX44" s="117"/>
      <c r="TQY44" s="117"/>
      <c r="TQZ44" s="117"/>
      <c r="TRA44" s="117"/>
      <c r="TRB44" s="117"/>
      <c r="TRC44" s="117"/>
      <c r="TRD44" s="117"/>
      <c r="TRE44" s="117"/>
      <c r="TRF44" s="117"/>
      <c r="TRG44" s="117"/>
      <c r="TRH44" s="117"/>
      <c r="TRI44" s="117"/>
      <c r="TRJ44" s="117"/>
      <c r="TRK44" s="117"/>
      <c r="TRL44" s="117"/>
      <c r="TRM44" s="117"/>
      <c r="TRN44" s="117"/>
      <c r="TRO44" s="117"/>
      <c r="TRP44" s="117"/>
      <c r="TRQ44" s="117"/>
      <c r="TRR44" s="117"/>
      <c r="TRS44" s="117"/>
      <c r="TRT44" s="117"/>
      <c r="TRU44" s="117"/>
      <c r="TRV44" s="117"/>
      <c r="TRW44" s="117"/>
      <c r="TRX44" s="117"/>
      <c r="TRY44" s="117"/>
      <c r="TRZ44" s="117"/>
      <c r="TSA44" s="117"/>
      <c r="TSB44" s="117"/>
      <c r="TSC44" s="117"/>
      <c r="TSD44" s="117"/>
      <c r="TSE44" s="117"/>
      <c r="TSF44" s="117"/>
      <c r="TSG44" s="117"/>
      <c r="TSH44" s="117"/>
      <c r="TSI44" s="117"/>
      <c r="TSJ44" s="117"/>
      <c r="TSK44" s="117"/>
      <c r="TSL44" s="117"/>
      <c r="TSM44" s="117"/>
      <c r="TSN44" s="117"/>
      <c r="TSO44" s="117"/>
      <c r="TSP44" s="117"/>
      <c r="TSQ44" s="117"/>
      <c r="TSR44" s="117"/>
      <c r="TSS44" s="117"/>
      <c r="TST44" s="117"/>
      <c r="TSU44" s="117"/>
      <c r="TSV44" s="117"/>
      <c r="TSW44" s="117"/>
      <c r="TSX44" s="117"/>
      <c r="TSY44" s="117"/>
      <c r="TSZ44" s="117"/>
      <c r="TTA44" s="117"/>
      <c r="TTB44" s="117"/>
      <c r="TTC44" s="117"/>
      <c r="TTD44" s="117"/>
      <c r="TTE44" s="117"/>
      <c r="TTF44" s="117"/>
      <c r="TTG44" s="117"/>
      <c r="TTH44" s="117"/>
      <c r="TTI44" s="117"/>
      <c r="TTJ44" s="117"/>
      <c r="TTK44" s="117"/>
      <c r="TTL44" s="117"/>
      <c r="TTM44" s="117"/>
      <c r="TTN44" s="117"/>
      <c r="TTO44" s="117"/>
      <c r="TTP44" s="117"/>
      <c r="TTQ44" s="117"/>
      <c r="TTR44" s="117"/>
      <c r="TTS44" s="117"/>
      <c r="TTT44" s="117"/>
      <c r="TTU44" s="117"/>
      <c r="TTV44" s="117"/>
      <c r="TTW44" s="117"/>
      <c r="TTX44" s="117"/>
      <c r="TTY44" s="117"/>
      <c r="TTZ44" s="117"/>
      <c r="TUA44" s="117"/>
      <c r="TUB44" s="117"/>
      <c r="TUC44" s="117"/>
      <c r="TUD44" s="117"/>
      <c r="TUE44" s="117"/>
      <c r="TUF44" s="117"/>
      <c r="TUG44" s="117"/>
      <c r="TUH44" s="117"/>
      <c r="TUI44" s="117"/>
      <c r="TUJ44" s="117"/>
      <c r="TUK44" s="117"/>
      <c r="TUL44" s="117"/>
      <c r="TUM44" s="117"/>
      <c r="TUN44" s="117"/>
      <c r="TUO44" s="117"/>
      <c r="TUP44" s="117"/>
      <c r="TUQ44" s="117"/>
      <c r="TUR44" s="117"/>
      <c r="TUS44" s="117"/>
      <c r="TUT44" s="117"/>
      <c r="TUU44" s="117"/>
      <c r="TUV44" s="117"/>
      <c r="TUW44" s="117"/>
      <c r="TUX44" s="117"/>
      <c r="TUY44" s="117"/>
      <c r="TUZ44" s="117"/>
      <c r="TVA44" s="117"/>
      <c r="TVB44" s="117"/>
      <c r="TVC44" s="117"/>
      <c r="TVD44" s="117"/>
      <c r="TVE44" s="117"/>
      <c r="TVF44" s="117"/>
      <c r="TVG44" s="117"/>
      <c r="TVH44" s="117"/>
      <c r="TVI44" s="117"/>
      <c r="TVJ44" s="117"/>
      <c r="TVK44" s="117"/>
      <c r="TVL44" s="117"/>
      <c r="TVM44" s="117"/>
      <c r="TVN44" s="117"/>
      <c r="TVO44" s="117"/>
      <c r="TVP44" s="117"/>
      <c r="TVQ44" s="117"/>
      <c r="TVR44" s="117"/>
      <c r="TVS44" s="117"/>
      <c r="TVT44" s="117"/>
      <c r="TVU44" s="117"/>
      <c r="TVV44" s="117"/>
      <c r="TVW44" s="117"/>
      <c r="TVX44" s="117"/>
      <c r="TVY44" s="117"/>
      <c r="TVZ44" s="117"/>
      <c r="TWA44" s="117"/>
      <c r="TWB44" s="117"/>
      <c r="TWC44" s="117"/>
      <c r="TWD44" s="117"/>
      <c r="TWE44" s="117"/>
      <c r="TWF44" s="117"/>
      <c r="TWG44" s="117"/>
      <c r="TWH44" s="117"/>
      <c r="TWI44" s="117"/>
      <c r="TWJ44" s="117"/>
      <c r="TWK44" s="117"/>
      <c r="TWL44" s="117"/>
      <c r="TWM44" s="117"/>
      <c r="TWN44" s="117"/>
      <c r="TWO44" s="117"/>
      <c r="TWP44" s="117"/>
      <c r="TWQ44" s="117"/>
      <c r="TWR44" s="117"/>
      <c r="TWS44" s="117"/>
      <c r="TWT44" s="117"/>
      <c r="TWU44" s="117"/>
      <c r="TWV44" s="117"/>
      <c r="TWW44" s="117"/>
      <c r="TWX44" s="117"/>
      <c r="TWY44" s="117"/>
      <c r="TWZ44" s="117"/>
      <c r="TXA44" s="117"/>
      <c r="TXB44" s="117"/>
      <c r="TXC44" s="117"/>
      <c r="TXD44" s="117"/>
      <c r="TXE44" s="117"/>
      <c r="TXF44" s="117"/>
      <c r="TXG44" s="117"/>
      <c r="TXH44" s="117"/>
      <c r="TXI44" s="117"/>
      <c r="TXJ44" s="117"/>
      <c r="TXK44" s="117"/>
      <c r="TXL44" s="117"/>
      <c r="TXM44" s="117"/>
      <c r="TXN44" s="117"/>
      <c r="TXO44" s="117"/>
      <c r="TXP44" s="117"/>
      <c r="TXQ44" s="117"/>
      <c r="TXR44" s="117"/>
      <c r="TXS44" s="117"/>
      <c r="TXT44" s="117"/>
      <c r="TXU44" s="117"/>
      <c r="TXV44" s="117"/>
      <c r="TXW44" s="117"/>
      <c r="TXX44" s="117"/>
      <c r="TXY44" s="117"/>
      <c r="TXZ44" s="117"/>
      <c r="TYA44" s="117"/>
      <c r="TYB44" s="117"/>
      <c r="TYC44" s="117"/>
      <c r="TYD44" s="117"/>
      <c r="TYE44" s="117"/>
      <c r="TYF44" s="117"/>
      <c r="TYG44" s="117"/>
      <c r="TYH44" s="117"/>
      <c r="TYI44" s="117"/>
      <c r="TYJ44" s="117"/>
      <c r="TYK44" s="117"/>
      <c r="TYL44" s="117"/>
      <c r="TYM44" s="117"/>
      <c r="TYN44" s="117"/>
      <c r="TYO44" s="117"/>
      <c r="TYP44" s="117"/>
      <c r="TYQ44" s="117"/>
      <c r="TYR44" s="117"/>
      <c r="TYS44" s="117"/>
      <c r="TYT44" s="117"/>
      <c r="TYU44" s="117"/>
      <c r="TYV44" s="117"/>
      <c r="TYW44" s="117"/>
      <c r="TYX44" s="117"/>
      <c r="TYY44" s="117"/>
      <c r="TYZ44" s="117"/>
      <c r="TZA44" s="117"/>
      <c r="TZB44" s="117"/>
      <c r="TZC44" s="117"/>
      <c r="TZD44" s="117"/>
      <c r="TZE44" s="117"/>
      <c r="TZF44" s="117"/>
      <c r="TZG44" s="117"/>
      <c r="TZH44" s="117"/>
      <c r="TZI44" s="117"/>
      <c r="TZJ44" s="117"/>
      <c r="TZK44" s="117"/>
      <c r="TZL44" s="117"/>
      <c r="TZM44" s="117"/>
      <c r="TZN44" s="117"/>
      <c r="TZO44" s="117"/>
      <c r="TZP44" s="117"/>
      <c r="TZQ44" s="117"/>
      <c r="TZR44" s="117"/>
      <c r="TZS44" s="117"/>
      <c r="TZT44" s="117"/>
      <c r="TZU44" s="117"/>
      <c r="TZV44" s="117"/>
      <c r="TZW44" s="117"/>
      <c r="TZX44" s="117"/>
      <c r="TZY44" s="117"/>
      <c r="TZZ44" s="117"/>
      <c r="UAA44" s="117"/>
      <c r="UAB44" s="117"/>
      <c r="UAC44" s="117"/>
      <c r="UAD44" s="117"/>
      <c r="UAE44" s="117"/>
      <c r="UAF44" s="117"/>
      <c r="UAG44" s="117"/>
      <c r="UAH44" s="117"/>
      <c r="UAI44" s="117"/>
      <c r="UAJ44" s="117"/>
      <c r="UAK44" s="117"/>
      <c r="UAL44" s="117"/>
      <c r="UAM44" s="117"/>
      <c r="UAN44" s="117"/>
      <c r="UAO44" s="117"/>
      <c r="UAP44" s="117"/>
      <c r="UAQ44" s="117"/>
      <c r="UAR44" s="117"/>
      <c r="UAS44" s="117"/>
      <c r="UAT44" s="117"/>
      <c r="UAU44" s="117"/>
      <c r="UAV44" s="117"/>
      <c r="UAW44" s="117"/>
      <c r="UAX44" s="117"/>
      <c r="UAY44" s="117"/>
      <c r="UAZ44" s="117"/>
      <c r="UBA44" s="117"/>
      <c r="UBB44" s="117"/>
      <c r="UBC44" s="117"/>
      <c r="UBD44" s="117"/>
      <c r="UBE44" s="117"/>
      <c r="UBF44" s="117"/>
      <c r="UBG44" s="117"/>
      <c r="UBH44" s="117"/>
      <c r="UBI44" s="117"/>
      <c r="UBJ44" s="117"/>
      <c r="UBK44" s="117"/>
      <c r="UBL44" s="117"/>
      <c r="UBM44" s="117"/>
      <c r="UBN44" s="117"/>
      <c r="UBO44" s="117"/>
      <c r="UBP44" s="117"/>
      <c r="UBQ44" s="117"/>
      <c r="UBR44" s="117"/>
      <c r="UBS44" s="117"/>
      <c r="UBT44" s="117"/>
      <c r="UBU44" s="117"/>
      <c r="UBV44" s="117"/>
      <c r="UBW44" s="117"/>
      <c r="UBX44" s="117"/>
      <c r="UBY44" s="117"/>
      <c r="UBZ44" s="117"/>
      <c r="UCA44" s="117"/>
      <c r="UCB44" s="117"/>
      <c r="UCC44" s="117"/>
      <c r="UCD44" s="117"/>
      <c r="UCE44" s="117"/>
      <c r="UCF44" s="117"/>
      <c r="UCG44" s="117"/>
      <c r="UCH44" s="117"/>
      <c r="UCI44" s="117"/>
      <c r="UCJ44" s="117"/>
      <c r="UCK44" s="117"/>
      <c r="UCL44" s="117"/>
      <c r="UCM44" s="117"/>
      <c r="UCN44" s="117"/>
      <c r="UCO44" s="117"/>
      <c r="UCP44" s="117"/>
      <c r="UCQ44" s="117"/>
      <c r="UCR44" s="117"/>
      <c r="UCS44" s="117"/>
      <c r="UCT44" s="117"/>
      <c r="UCU44" s="117"/>
      <c r="UCV44" s="117"/>
      <c r="UCW44" s="117"/>
      <c r="UCX44" s="117"/>
      <c r="UCY44" s="117"/>
      <c r="UCZ44" s="117"/>
      <c r="UDA44" s="117"/>
      <c r="UDB44" s="117"/>
      <c r="UDC44" s="117"/>
      <c r="UDD44" s="117"/>
      <c r="UDE44" s="117"/>
      <c r="UDF44" s="117"/>
      <c r="UDG44" s="117"/>
      <c r="UDH44" s="117"/>
      <c r="UDI44" s="117"/>
      <c r="UDJ44" s="117"/>
      <c r="UDK44" s="117"/>
      <c r="UDL44" s="117"/>
      <c r="UDM44" s="117"/>
      <c r="UDN44" s="117"/>
      <c r="UDO44" s="117"/>
      <c r="UDP44" s="117"/>
      <c r="UDQ44" s="117"/>
      <c r="UDR44" s="117"/>
      <c r="UDS44" s="117"/>
      <c r="UDT44" s="117"/>
      <c r="UDU44" s="117"/>
      <c r="UDV44" s="117"/>
      <c r="UDW44" s="117"/>
      <c r="UDX44" s="117"/>
      <c r="UDY44" s="117"/>
      <c r="UDZ44" s="117"/>
      <c r="UEA44" s="117"/>
      <c r="UEB44" s="117"/>
      <c r="UEC44" s="117"/>
      <c r="UED44" s="117"/>
      <c r="UEE44" s="117"/>
      <c r="UEF44" s="117"/>
      <c r="UEG44" s="117"/>
      <c r="UEH44" s="117"/>
      <c r="UEI44" s="117"/>
      <c r="UEJ44" s="117"/>
      <c r="UEK44" s="117"/>
      <c r="UEL44" s="117"/>
      <c r="UEM44" s="117"/>
      <c r="UEN44" s="117"/>
      <c r="UEO44" s="117"/>
      <c r="UEP44" s="117"/>
      <c r="UEQ44" s="117"/>
      <c r="UER44" s="117"/>
      <c r="UES44" s="117"/>
      <c r="UET44" s="117"/>
      <c r="UEU44" s="117"/>
      <c r="UEV44" s="117"/>
      <c r="UEW44" s="117"/>
      <c r="UEX44" s="117"/>
      <c r="UEY44" s="117"/>
      <c r="UEZ44" s="117"/>
      <c r="UFA44" s="117"/>
      <c r="UFB44" s="117"/>
      <c r="UFC44" s="117"/>
      <c r="UFD44" s="117"/>
      <c r="UFE44" s="117"/>
      <c r="UFF44" s="117"/>
      <c r="UFG44" s="117"/>
      <c r="UFH44" s="117"/>
      <c r="UFI44" s="117"/>
      <c r="UFJ44" s="117"/>
      <c r="UFK44" s="117"/>
      <c r="UFL44" s="117"/>
      <c r="UFM44" s="117"/>
      <c r="UFN44" s="117"/>
      <c r="UFO44" s="117"/>
      <c r="UFP44" s="117"/>
      <c r="UFQ44" s="117"/>
      <c r="UFR44" s="117"/>
      <c r="UFS44" s="117"/>
      <c r="UFT44" s="117"/>
      <c r="UFU44" s="117"/>
      <c r="UFV44" s="117"/>
      <c r="UFW44" s="117"/>
      <c r="UFX44" s="117"/>
      <c r="UFY44" s="117"/>
      <c r="UFZ44" s="117"/>
      <c r="UGA44" s="117"/>
      <c r="UGB44" s="117"/>
      <c r="UGC44" s="117"/>
      <c r="UGD44" s="117"/>
      <c r="UGE44" s="117"/>
      <c r="UGF44" s="117"/>
      <c r="UGG44" s="117"/>
      <c r="UGH44" s="117"/>
      <c r="UGI44" s="117"/>
      <c r="UGJ44" s="117"/>
      <c r="UGK44" s="117"/>
      <c r="UGL44" s="117"/>
      <c r="UGM44" s="117"/>
      <c r="UGN44" s="117"/>
      <c r="UGO44" s="117"/>
      <c r="UGP44" s="117"/>
      <c r="UGQ44" s="117"/>
      <c r="UGR44" s="117"/>
      <c r="UGS44" s="117"/>
      <c r="UGT44" s="117"/>
      <c r="UGU44" s="117"/>
      <c r="UGV44" s="117"/>
      <c r="UGW44" s="117"/>
      <c r="UGX44" s="117"/>
      <c r="UGY44" s="117"/>
      <c r="UGZ44" s="117"/>
      <c r="UHA44" s="117"/>
      <c r="UHB44" s="117"/>
      <c r="UHC44" s="117"/>
      <c r="UHD44" s="117"/>
      <c r="UHE44" s="117"/>
      <c r="UHF44" s="117"/>
      <c r="UHG44" s="117"/>
      <c r="UHH44" s="117"/>
      <c r="UHI44" s="117"/>
      <c r="UHJ44" s="117"/>
      <c r="UHK44" s="117"/>
      <c r="UHL44" s="117"/>
      <c r="UHM44" s="117"/>
      <c r="UHN44" s="117"/>
      <c r="UHO44" s="117"/>
      <c r="UHP44" s="117"/>
      <c r="UHQ44" s="117"/>
      <c r="UHR44" s="117"/>
      <c r="UHS44" s="117"/>
      <c r="UHT44" s="117"/>
      <c r="UHU44" s="117"/>
      <c r="UHV44" s="117"/>
      <c r="UHW44" s="117"/>
      <c r="UHX44" s="117"/>
      <c r="UHY44" s="117"/>
      <c r="UHZ44" s="117"/>
      <c r="UIA44" s="117"/>
      <c r="UIB44" s="117"/>
      <c r="UIC44" s="117"/>
      <c r="UID44" s="117"/>
      <c r="UIE44" s="117"/>
      <c r="UIF44" s="117"/>
      <c r="UIG44" s="117"/>
      <c r="UIH44" s="117"/>
      <c r="UII44" s="117"/>
      <c r="UIJ44" s="117"/>
      <c r="UIK44" s="117"/>
      <c r="UIL44" s="117"/>
      <c r="UIM44" s="117"/>
      <c r="UIN44" s="117"/>
      <c r="UIO44" s="117"/>
      <c r="UIP44" s="117"/>
      <c r="UIQ44" s="117"/>
      <c r="UIR44" s="117"/>
      <c r="UIS44" s="117"/>
      <c r="UIT44" s="117"/>
      <c r="UIU44" s="117"/>
      <c r="UIV44" s="117"/>
      <c r="UIW44" s="117"/>
      <c r="UIX44" s="117"/>
      <c r="UIY44" s="117"/>
      <c r="UIZ44" s="117"/>
      <c r="UJA44" s="117"/>
      <c r="UJB44" s="117"/>
      <c r="UJC44" s="117"/>
      <c r="UJD44" s="117"/>
      <c r="UJE44" s="117"/>
      <c r="UJF44" s="117"/>
      <c r="UJG44" s="117"/>
      <c r="UJH44" s="117"/>
      <c r="UJI44" s="117"/>
      <c r="UJJ44" s="117"/>
      <c r="UJK44" s="117"/>
      <c r="UJL44" s="117"/>
      <c r="UJM44" s="117"/>
      <c r="UJN44" s="117"/>
      <c r="UJO44" s="117"/>
      <c r="UJP44" s="117"/>
      <c r="UJQ44" s="117"/>
      <c r="UJR44" s="117"/>
      <c r="UJS44" s="117"/>
      <c r="UJT44" s="117"/>
      <c r="UJU44" s="117"/>
      <c r="UJV44" s="117"/>
      <c r="UJW44" s="117"/>
      <c r="UJX44" s="117"/>
      <c r="UJY44" s="117"/>
      <c r="UJZ44" s="117"/>
      <c r="UKA44" s="117"/>
      <c r="UKB44" s="117"/>
      <c r="UKC44" s="117"/>
      <c r="UKD44" s="117"/>
      <c r="UKE44" s="117"/>
      <c r="UKF44" s="117"/>
      <c r="UKG44" s="117"/>
      <c r="UKH44" s="117"/>
      <c r="UKI44" s="117"/>
      <c r="UKJ44" s="117"/>
      <c r="UKK44" s="117"/>
      <c r="UKL44" s="117"/>
      <c r="UKM44" s="117"/>
      <c r="UKN44" s="117"/>
      <c r="UKO44" s="117"/>
      <c r="UKP44" s="117"/>
      <c r="UKQ44" s="117"/>
      <c r="UKR44" s="117"/>
      <c r="UKS44" s="117"/>
      <c r="UKT44" s="117"/>
      <c r="UKU44" s="117"/>
      <c r="UKV44" s="117"/>
      <c r="UKW44" s="117"/>
      <c r="UKX44" s="117"/>
      <c r="UKY44" s="117"/>
      <c r="UKZ44" s="117"/>
      <c r="ULA44" s="117"/>
      <c r="ULB44" s="117"/>
      <c r="ULC44" s="117"/>
      <c r="ULD44" s="117"/>
      <c r="ULE44" s="117"/>
      <c r="ULF44" s="117"/>
      <c r="ULG44" s="117"/>
      <c r="ULH44" s="117"/>
      <c r="ULI44" s="117"/>
      <c r="ULJ44" s="117"/>
      <c r="ULK44" s="117"/>
      <c r="ULL44" s="117"/>
      <c r="ULM44" s="117"/>
      <c r="ULN44" s="117"/>
      <c r="ULO44" s="117"/>
      <c r="ULP44" s="117"/>
      <c r="ULQ44" s="117"/>
      <c r="ULR44" s="117"/>
      <c r="ULS44" s="117"/>
      <c r="ULT44" s="117"/>
      <c r="ULU44" s="117"/>
      <c r="ULV44" s="117"/>
      <c r="ULW44" s="117"/>
      <c r="ULX44" s="117"/>
      <c r="ULY44" s="117"/>
      <c r="ULZ44" s="117"/>
      <c r="UMA44" s="117"/>
      <c r="UMB44" s="117"/>
      <c r="UMC44" s="117"/>
      <c r="UMD44" s="117"/>
      <c r="UME44" s="117"/>
      <c r="UMF44" s="117"/>
      <c r="UMG44" s="117"/>
      <c r="UMH44" s="117"/>
      <c r="UMI44" s="117"/>
      <c r="UMJ44" s="117"/>
      <c r="UMK44" s="117"/>
      <c r="UML44" s="117"/>
      <c r="UMM44" s="117"/>
      <c r="UMN44" s="117"/>
      <c r="UMO44" s="117"/>
      <c r="UMP44" s="117"/>
      <c r="UMQ44" s="117"/>
      <c r="UMR44" s="117"/>
      <c r="UMS44" s="117"/>
      <c r="UMT44" s="117"/>
      <c r="UMU44" s="117"/>
      <c r="UMV44" s="117"/>
      <c r="UMW44" s="117"/>
      <c r="UMX44" s="117"/>
      <c r="UMY44" s="117"/>
      <c r="UMZ44" s="117"/>
      <c r="UNA44" s="117"/>
      <c r="UNB44" s="117"/>
      <c r="UNC44" s="117"/>
      <c r="UND44" s="117"/>
      <c r="UNE44" s="117"/>
      <c r="UNF44" s="117"/>
      <c r="UNG44" s="117"/>
      <c r="UNH44" s="117"/>
      <c r="UNI44" s="117"/>
      <c r="UNJ44" s="117"/>
      <c r="UNK44" s="117"/>
      <c r="UNL44" s="117"/>
      <c r="UNM44" s="117"/>
      <c r="UNN44" s="117"/>
      <c r="UNO44" s="117"/>
      <c r="UNP44" s="117"/>
      <c r="UNQ44" s="117"/>
      <c r="UNR44" s="117"/>
      <c r="UNS44" s="117"/>
      <c r="UNT44" s="117"/>
      <c r="UNU44" s="117"/>
      <c r="UNV44" s="117"/>
      <c r="UNW44" s="117"/>
      <c r="UNX44" s="117"/>
      <c r="UNY44" s="117"/>
      <c r="UNZ44" s="117"/>
      <c r="UOA44" s="117"/>
      <c r="UOB44" s="117"/>
      <c r="UOC44" s="117"/>
      <c r="UOD44" s="117"/>
      <c r="UOE44" s="117"/>
      <c r="UOF44" s="117"/>
      <c r="UOG44" s="117"/>
      <c r="UOH44" s="117"/>
      <c r="UOI44" s="117"/>
      <c r="UOJ44" s="117"/>
      <c r="UOK44" s="117"/>
      <c r="UOL44" s="117"/>
      <c r="UOM44" s="117"/>
      <c r="UON44" s="117"/>
      <c r="UOO44" s="117"/>
      <c r="UOP44" s="117"/>
      <c r="UOQ44" s="117"/>
      <c r="UOR44" s="117"/>
      <c r="UOS44" s="117"/>
      <c r="UOT44" s="117"/>
      <c r="UOU44" s="117"/>
      <c r="UOV44" s="117"/>
      <c r="UOW44" s="117"/>
      <c r="UOX44" s="117"/>
      <c r="UOY44" s="117"/>
      <c r="UOZ44" s="117"/>
      <c r="UPA44" s="117"/>
      <c r="UPB44" s="117"/>
      <c r="UPC44" s="117"/>
      <c r="UPD44" s="117"/>
      <c r="UPE44" s="117"/>
      <c r="UPF44" s="117"/>
      <c r="UPG44" s="117"/>
      <c r="UPH44" s="117"/>
      <c r="UPI44" s="117"/>
      <c r="UPJ44" s="117"/>
      <c r="UPK44" s="117"/>
      <c r="UPL44" s="117"/>
      <c r="UPM44" s="117"/>
      <c r="UPN44" s="117"/>
      <c r="UPO44" s="117"/>
      <c r="UPP44" s="117"/>
      <c r="UPQ44" s="117"/>
      <c r="UPR44" s="117"/>
      <c r="UPS44" s="117"/>
      <c r="UPT44" s="117"/>
      <c r="UPU44" s="117"/>
      <c r="UPV44" s="117"/>
      <c r="UPW44" s="117"/>
      <c r="UPX44" s="117"/>
      <c r="UPY44" s="117"/>
      <c r="UPZ44" s="117"/>
      <c r="UQA44" s="117"/>
      <c r="UQB44" s="117"/>
      <c r="UQC44" s="117"/>
      <c r="UQD44" s="117"/>
      <c r="UQE44" s="117"/>
      <c r="UQF44" s="117"/>
      <c r="UQG44" s="117"/>
      <c r="UQH44" s="117"/>
      <c r="UQI44" s="117"/>
      <c r="UQJ44" s="117"/>
      <c r="UQK44" s="117"/>
      <c r="UQL44" s="117"/>
      <c r="UQM44" s="117"/>
      <c r="UQN44" s="117"/>
      <c r="UQO44" s="117"/>
      <c r="UQP44" s="117"/>
      <c r="UQQ44" s="117"/>
      <c r="UQR44" s="117"/>
      <c r="UQS44" s="117"/>
      <c r="UQT44" s="117"/>
      <c r="UQU44" s="117"/>
      <c r="UQV44" s="117"/>
      <c r="UQW44" s="117"/>
      <c r="UQX44" s="117"/>
      <c r="UQY44" s="117"/>
      <c r="UQZ44" s="117"/>
      <c r="URA44" s="117"/>
      <c r="URB44" s="117"/>
      <c r="URC44" s="117"/>
      <c r="URD44" s="117"/>
      <c r="URE44" s="117"/>
      <c r="URF44" s="117"/>
      <c r="URG44" s="117"/>
      <c r="URH44" s="117"/>
      <c r="URI44" s="117"/>
      <c r="URJ44" s="117"/>
      <c r="URK44" s="117"/>
      <c r="URL44" s="117"/>
      <c r="URM44" s="117"/>
      <c r="URN44" s="117"/>
      <c r="URO44" s="117"/>
      <c r="URP44" s="117"/>
      <c r="URQ44" s="117"/>
      <c r="URR44" s="117"/>
      <c r="URS44" s="117"/>
      <c r="URT44" s="117"/>
      <c r="URU44" s="117"/>
      <c r="URV44" s="117"/>
      <c r="URW44" s="117"/>
      <c r="URX44" s="117"/>
      <c r="URY44" s="117"/>
      <c r="URZ44" s="117"/>
      <c r="USA44" s="117"/>
      <c r="USB44" s="117"/>
      <c r="USC44" s="117"/>
      <c r="USD44" s="117"/>
      <c r="USE44" s="117"/>
      <c r="USF44" s="117"/>
      <c r="USG44" s="117"/>
      <c r="USH44" s="117"/>
      <c r="USI44" s="117"/>
      <c r="USJ44" s="117"/>
      <c r="USK44" s="117"/>
      <c r="USL44" s="117"/>
      <c r="USM44" s="117"/>
      <c r="USN44" s="117"/>
      <c r="USO44" s="117"/>
      <c r="USP44" s="117"/>
      <c r="USQ44" s="117"/>
      <c r="USR44" s="117"/>
      <c r="USS44" s="117"/>
      <c r="UST44" s="117"/>
      <c r="USU44" s="117"/>
      <c r="USV44" s="117"/>
      <c r="USW44" s="117"/>
      <c r="USX44" s="117"/>
      <c r="USY44" s="117"/>
      <c r="USZ44" s="117"/>
      <c r="UTA44" s="117"/>
      <c r="UTB44" s="117"/>
      <c r="UTC44" s="117"/>
      <c r="UTD44" s="117"/>
      <c r="UTE44" s="117"/>
      <c r="UTF44" s="117"/>
      <c r="UTG44" s="117"/>
      <c r="UTH44" s="117"/>
      <c r="UTI44" s="117"/>
      <c r="UTJ44" s="117"/>
      <c r="UTK44" s="117"/>
      <c r="UTL44" s="117"/>
      <c r="UTM44" s="117"/>
      <c r="UTN44" s="117"/>
      <c r="UTO44" s="117"/>
      <c r="UTP44" s="117"/>
      <c r="UTQ44" s="117"/>
      <c r="UTR44" s="117"/>
      <c r="UTS44" s="117"/>
      <c r="UTT44" s="117"/>
      <c r="UTU44" s="117"/>
      <c r="UTV44" s="117"/>
      <c r="UTW44" s="117"/>
      <c r="UTX44" s="117"/>
      <c r="UTY44" s="117"/>
      <c r="UTZ44" s="117"/>
      <c r="UUA44" s="117"/>
      <c r="UUB44" s="117"/>
      <c r="UUC44" s="117"/>
      <c r="UUD44" s="117"/>
      <c r="UUE44" s="117"/>
      <c r="UUF44" s="117"/>
      <c r="UUG44" s="117"/>
      <c r="UUH44" s="117"/>
      <c r="UUI44" s="117"/>
      <c r="UUJ44" s="117"/>
      <c r="UUK44" s="117"/>
      <c r="UUL44" s="117"/>
      <c r="UUM44" s="117"/>
      <c r="UUN44" s="117"/>
      <c r="UUO44" s="117"/>
      <c r="UUP44" s="117"/>
      <c r="UUQ44" s="117"/>
      <c r="UUR44" s="117"/>
      <c r="UUS44" s="117"/>
      <c r="UUT44" s="117"/>
      <c r="UUU44" s="117"/>
      <c r="UUV44" s="117"/>
      <c r="UUW44" s="117"/>
      <c r="UUX44" s="117"/>
      <c r="UUY44" s="117"/>
      <c r="UUZ44" s="117"/>
      <c r="UVA44" s="117"/>
      <c r="UVB44" s="117"/>
      <c r="UVC44" s="117"/>
      <c r="UVD44" s="117"/>
      <c r="UVE44" s="117"/>
      <c r="UVF44" s="117"/>
      <c r="UVG44" s="117"/>
      <c r="UVH44" s="117"/>
      <c r="UVI44" s="117"/>
      <c r="UVJ44" s="117"/>
      <c r="UVK44" s="117"/>
      <c r="UVL44" s="117"/>
      <c r="UVM44" s="117"/>
      <c r="UVN44" s="117"/>
      <c r="UVO44" s="117"/>
      <c r="UVP44" s="117"/>
      <c r="UVQ44" s="117"/>
      <c r="UVR44" s="117"/>
      <c r="UVS44" s="117"/>
      <c r="UVT44" s="117"/>
      <c r="UVU44" s="117"/>
      <c r="UVV44" s="117"/>
      <c r="UVW44" s="117"/>
      <c r="UVX44" s="117"/>
      <c r="UVY44" s="117"/>
      <c r="UVZ44" s="117"/>
      <c r="UWA44" s="117"/>
      <c r="UWB44" s="117"/>
      <c r="UWC44" s="117"/>
      <c r="UWD44" s="117"/>
      <c r="UWE44" s="117"/>
      <c r="UWF44" s="117"/>
      <c r="UWG44" s="117"/>
      <c r="UWH44" s="117"/>
      <c r="UWI44" s="117"/>
      <c r="UWJ44" s="117"/>
      <c r="UWK44" s="117"/>
      <c r="UWL44" s="117"/>
      <c r="UWM44" s="117"/>
      <c r="UWN44" s="117"/>
      <c r="UWO44" s="117"/>
      <c r="UWP44" s="117"/>
      <c r="UWQ44" s="117"/>
      <c r="UWR44" s="117"/>
      <c r="UWS44" s="117"/>
      <c r="UWT44" s="117"/>
      <c r="UWU44" s="117"/>
      <c r="UWV44" s="117"/>
      <c r="UWW44" s="117"/>
      <c r="UWX44" s="117"/>
      <c r="UWY44" s="117"/>
      <c r="UWZ44" s="117"/>
      <c r="UXA44" s="117"/>
      <c r="UXB44" s="117"/>
      <c r="UXC44" s="117"/>
      <c r="UXD44" s="117"/>
      <c r="UXE44" s="117"/>
      <c r="UXF44" s="117"/>
      <c r="UXG44" s="117"/>
      <c r="UXH44" s="117"/>
      <c r="UXI44" s="117"/>
      <c r="UXJ44" s="117"/>
      <c r="UXK44" s="117"/>
      <c r="UXL44" s="117"/>
      <c r="UXM44" s="117"/>
      <c r="UXN44" s="117"/>
      <c r="UXO44" s="117"/>
      <c r="UXP44" s="117"/>
      <c r="UXQ44" s="117"/>
      <c r="UXR44" s="117"/>
      <c r="UXS44" s="117"/>
      <c r="UXT44" s="117"/>
      <c r="UXU44" s="117"/>
      <c r="UXV44" s="117"/>
      <c r="UXW44" s="117"/>
      <c r="UXX44" s="117"/>
      <c r="UXY44" s="117"/>
      <c r="UXZ44" s="117"/>
      <c r="UYA44" s="117"/>
      <c r="UYB44" s="117"/>
      <c r="UYC44" s="117"/>
      <c r="UYD44" s="117"/>
      <c r="UYE44" s="117"/>
      <c r="UYF44" s="117"/>
      <c r="UYG44" s="117"/>
      <c r="UYH44" s="117"/>
      <c r="UYI44" s="117"/>
      <c r="UYJ44" s="117"/>
      <c r="UYK44" s="117"/>
      <c r="UYL44" s="117"/>
      <c r="UYM44" s="117"/>
      <c r="UYN44" s="117"/>
      <c r="UYO44" s="117"/>
      <c r="UYP44" s="117"/>
      <c r="UYQ44" s="117"/>
      <c r="UYR44" s="117"/>
      <c r="UYS44" s="117"/>
      <c r="UYT44" s="117"/>
      <c r="UYU44" s="117"/>
      <c r="UYV44" s="117"/>
      <c r="UYW44" s="117"/>
      <c r="UYX44" s="117"/>
      <c r="UYY44" s="117"/>
      <c r="UYZ44" s="117"/>
      <c r="UZA44" s="117"/>
      <c r="UZB44" s="117"/>
      <c r="UZC44" s="117"/>
      <c r="UZD44" s="117"/>
      <c r="UZE44" s="117"/>
      <c r="UZF44" s="117"/>
      <c r="UZG44" s="117"/>
      <c r="UZH44" s="117"/>
      <c r="UZI44" s="117"/>
      <c r="UZJ44" s="117"/>
      <c r="UZK44" s="117"/>
      <c r="UZL44" s="117"/>
      <c r="UZM44" s="117"/>
      <c r="UZN44" s="117"/>
      <c r="UZO44" s="117"/>
      <c r="UZP44" s="117"/>
      <c r="UZQ44" s="117"/>
      <c r="UZR44" s="117"/>
      <c r="UZS44" s="117"/>
      <c r="UZT44" s="117"/>
      <c r="UZU44" s="117"/>
      <c r="UZV44" s="117"/>
      <c r="UZW44" s="117"/>
      <c r="UZX44" s="117"/>
      <c r="UZY44" s="117"/>
      <c r="UZZ44" s="117"/>
      <c r="VAA44" s="117"/>
      <c r="VAB44" s="117"/>
      <c r="VAC44" s="117"/>
      <c r="VAD44" s="117"/>
      <c r="VAE44" s="117"/>
      <c r="VAF44" s="117"/>
      <c r="VAG44" s="117"/>
      <c r="VAH44" s="117"/>
      <c r="VAI44" s="117"/>
      <c r="VAJ44" s="117"/>
      <c r="VAK44" s="117"/>
      <c r="VAL44" s="117"/>
      <c r="VAM44" s="117"/>
      <c r="VAN44" s="117"/>
      <c r="VAO44" s="117"/>
      <c r="VAP44" s="117"/>
      <c r="VAQ44" s="117"/>
      <c r="VAR44" s="117"/>
      <c r="VAS44" s="117"/>
      <c r="VAT44" s="117"/>
      <c r="VAU44" s="117"/>
      <c r="VAV44" s="117"/>
      <c r="VAW44" s="117"/>
      <c r="VAX44" s="117"/>
      <c r="VAY44" s="117"/>
      <c r="VAZ44" s="117"/>
      <c r="VBA44" s="117"/>
      <c r="VBB44" s="117"/>
      <c r="VBC44" s="117"/>
      <c r="VBD44" s="117"/>
      <c r="VBE44" s="117"/>
      <c r="VBF44" s="117"/>
      <c r="VBG44" s="117"/>
      <c r="VBH44" s="117"/>
      <c r="VBI44" s="117"/>
      <c r="VBJ44" s="117"/>
      <c r="VBK44" s="117"/>
      <c r="VBL44" s="117"/>
      <c r="VBM44" s="117"/>
      <c r="VBN44" s="117"/>
      <c r="VBO44" s="117"/>
      <c r="VBP44" s="117"/>
      <c r="VBQ44" s="117"/>
      <c r="VBR44" s="117"/>
      <c r="VBS44" s="117"/>
      <c r="VBT44" s="117"/>
      <c r="VBU44" s="117"/>
      <c r="VBV44" s="117"/>
      <c r="VBW44" s="117"/>
      <c r="VBX44" s="117"/>
      <c r="VBY44" s="117"/>
      <c r="VBZ44" s="117"/>
      <c r="VCA44" s="117"/>
      <c r="VCB44" s="117"/>
      <c r="VCC44" s="117"/>
      <c r="VCD44" s="117"/>
      <c r="VCE44" s="117"/>
      <c r="VCF44" s="117"/>
      <c r="VCG44" s="117"/>
      <c r="VCH44" s="117"/>
      <c r="VCI44" s="117"/>
      <c r="VCJ44" s="117"/>
      <c r="VCK44" s="117"/>
      <c r="VCL44" s="117"/>
      <c r="VCM44" s="117"/>
      <c r="VCN44" s="117"/>
      <c r="VCO44" s="117"/>
      <c r="VCP44" s="117"/>
      <c r="VCQ44" s="117"/>
      <c r="VCR44" s="117"/>
      <c r="VCS44" s="117"/>
      <c r="VCT44" s="117"/>
      <c r="VCU44" s="117"/>
      <c r="VCV44" s="117"/>
      <c r="VCW44" s="117"/>
      <c r="VCX44" s="117"/>
      <c r="VCY44" s="117"/>
      <c r="VCZ44" s="117"/>
      <c r="VDA44" s="117"/>
      <c r="VDB44" s="117"/>
      <c r="VDC44" s="117"/>
      <c r="VDD44" s="117"/>
      <c r="VDE44" s="117"/>
      <c r="VDF44" s="117"/>
      <c r="VDG44" s="117"/>
      <c r="VDH44" s="117"/>
      <c r="VDI44" s="117"/>
      <c r="VDJ44" s="117"/>
      <c r="VDK44" s="117"/>
      <c r="VDL44" s="117"/>
      <c r="VDM44" s="117"/>
      <c r="VDN44" s="117"/>
      <c r="VDO44" s="117"/>
      <c r="VDP44" s="117"/>
      <c r="VDQ44" s="117"/>
      <c r="VDR44" s="117"/>
      <c r="VDS44" s="117"/>
      <c r="VDT44" s="117"/>
      <c r="VDU44" s="117"/>
      <c r="VDV44" s="117"/>
      <c r="VDW44" s="117"/>
      <c r="VDX44" s="117"/>
      <c r="VDY44" s="117"/>
      <c r="VDZ44" s="117"/>
      <c r="VEA44" s="117"/>
      <c r="VEB44" s="117"/>
      <c r="VEC44" s="117"/>
      <c r="VED44" s="117"/>
      <c r="VEE44" s="117"/>
      <c r="VEF44" s="117"/>
      <c r="VEG44" s="117"/>
      <c r="VEH44" s="117"/>
      <c r="VEI44" s="117"/>
      <c r="VEJ44" s="117"/>
      <c r="VEK44" s="117"/>
      <c r="VEL44" s="117"/>
      <c r="VEM44" s="117"/>
      <c r="VEN44" s="117"/>
      <c r="VEO44" s="117"/>
      <c r="VEP44" s="117"/>
      <c r="VEQ44" s="117"/>
      <c r="VER44" s="117"/>
      <c r="VES44" s="117"/>
      <c r="VET44" s="117"/>
      <c r="VEU44" s="117"/>
      <c r="VEV44" s="117"/>
      <c r="VEW44" s="117"/>
      <c r="VEX44" s="117"/>
      <c r="VEY44" s="117"/>
      <c r="VEZ44" s="117"/>
      <c r="VFA44" s="117"/>
      <c r="VFB44" s="117"/>
      <c r="VFC44" s="117"/>
      <c r="VFD44" s="117"/>
      <c r="VFE44" s="117"/>
      <c r="VFF44" s="117"/>
      <c r="VFG44" s="117"/>
      <c r="VFH44" s="117"/>
      <c r="VFI44" s="117"/>
      <c r="VFJ44" s="117"/>
      <c r="VFK44" s="117"/>
      <c r="VFL44" s="117"/>
      <c r="VFM44" s="117"/>
      <c r="VFN44" s="117"/>
      <c r="VFO44" s="117"/>
      <c r="VFP44" s="117"/>
      <c r="VFQ44" s="117"/>
      <c r="VFR44" s="117"/>
      <c r="VFS44" s="117"/>
      <c r="VFT44" s="117"/>
      <c r="VFU44" s="117"/>
      <c r="VFV44" s="117"/>
      <c r="VFW44" s="117"/>
      <c r="VFX44" s="117"/>
      <c r="VFY44" s="117"/>
      <c r="VFZ44" s="117"/>
      <c r="VGA44" s="117"/>
      <c r="VGB44" s="117"/>
      <c r="VGC44" s="117"/>
      <c r="VGD44" s="117"/>
      <c r="VGE44" s="117"/>
      <c r="VGF44" s="117"/>
      <c r="VGG44" s="117"/>
      <c r="VGH44" s="117"/>
      <c r="VGI44" s="117"/>
      <c r="VGJ44" s="117"/>
      <c r="VGK44" s="117"/>
      <c r="VGL44" s="117"/>
      <c r="VGM44" s="117"/>
      <c r="VGN44" s="117"/>
      <c r="VGO44" s="117"/>
      <c r="VGP44" s="117"/>
      <c r="VGQ44" s="117"/>
      <c r="VGR44" s="117"/>
      <c r="VGS44" s="117"/>
      <c r="VGT44" s="117"/>
      <c r="VGU44" s="117"/>
      <c r="VGV44" s="117"/>
      <c r="VGW44" s="117"/>
      <c r="VGX44" s="117"/>
      <c r="VGY44" s="117"/>
      <c r="VGZ44" s="117"/>
      <c r="VHA44" s="117"/>
      <c r="VHB44" s="117"/>
      <c r="VHC44" s="117"/>
      <c r="VHD44" s="117"/>
      <c r="VHE44" s="117"/>
      <c r="VHF44" s="117"/>
      <c r="VHG44" s="117"/>
      <c r="VHH44" s="117"/>
      <c r="VHI44" s="117"/>
      <c r="VHJ44" s="117"/>
      <c r="VHK44" s="117"/>
      <c r="VHL44" s="117"/>
      <c r="VHM44" s="117"/>
      <c r="VHN44" s="117"/>
      <c r="VHO44" s="117"/>
      <c r="VHP44" s="117"/>
      <c r="VHQ44" s="117"/>
      <c r="VHR44" s="117"/>
      <c r="VHS44" s="117"/>
      <c r="VHT44" s="117"/>
      <c r="VHU44" s="117"/>
      <c r="VHV44" s="117"/>
      <c r="VHW44" s="117"/>
      <c r="VHX44" s="117"/>
      <c r="VHY44" s="117"/>
      <c r="VHZ44" s="117"/>
      <c r="VIA44" s="117"/>
      <c r="VIB44" s="117"/>
      <c r="VIC44" s="117"/>
      <c r="VID44" s="117"/>
      <c r="VIE44" s="117"/>
      <c r="VIF44" s="117"/>
      <c r="VIG44" s="117"/>
      <c r="VIH44" s="117"/>
      <c r="VII44" s="117"/>
      <c r="VIJ44" s="117"/>
      <c r="VIK44" s="117"/>
      <c r="VIL44" s="117"/>
      <c r="VIM44" s="117"/>
      <c r="VIN44" s="117"/>
      <c r="VIO44" s="117"/>
      <c r="VIP44" s="117"/>
      <c r="VIQ44" s="117"/>
      <c r="VIR44" s="117"/>
      <c r="VIS44" s="117"/>
      <c r="VIT44" s="117"/>
      <c r="VIU44" s="117"/>
      <c r="VIV44" s="117"/>
      <c r="VIW44" s="117"/>
      <c r="VIX44" s="117"/>
      <c r="VIY44" s="117"/>
      <c r="VIZ44" s="117"/>
      <c r="VJA44" s="117"/>
      <c r="VJB44" s="117"/>
      <c r="VJC44" s="117"/>
      <c r="VJD44" s="117"/>
      <c r="VJE44" s="117"/>
      <c r="VJF44" s="117"/>
      <c r="VJG44" s="117"/>
      <c r="VJH44" s="117"/>
      <c r="VJI44" s="117"/>
      <c r="VJJ44" s="117"/>
      <c r="VJK44" s="117"/>
      <c r="VJL44" s="117"/>
      <c r="VJM44" s="117"/>
      <c r="VJN44" s="117"/>
      <c r="VJO44" s="117"/>
      <c r="VJP44" s="117"/>
      <c r="VJQ44" s="117"/>
      <c r="VJR44" s="117"/>
      <c r="VJS44" s="117"/>
      <c r="VJT44" s="117"/>
      <c r="VJU44" s="117"/>
      <c r="VJV44" s="117"/>
      <c r="VJW44" s="117"/>
      <c r="VJX44" s="117"/>
      <c r="VJY44" s="117"/>
      <c r="VJZ44" s="117"/>
      <c r="VKA44" s="117"/>
      <c r="VKB44" s="117"/>
      <c r="VKC44" s="117"/>
      <c r="VKD44" s="117"/>
      <c r="VKE44" s="117"/>
      <c r="VKF44" s="117"/>
      <c r="VKG44" s="117"/>
      <c r="VKH44" s="117"/>
      <c r="VKI44" s="117"/>
      <c r="VKJ44" s="117"/>
      <c r="VKK44" s="117"/>
      <c r="VKL44" s="117"/>
      <c r="VKM44" s="117"/>
      <c r="VKN44" s="117"/>
      <c r="VKO44" s="117"/>
      <c r="VKP44" s="117"/>
      <c r="VKQ44" s="117"/>
      <c r="VKR44" s="117"/>
      <c r="VKS44" s="117"/>
      <c r="VKT44" s="117"/>
      <c r="VKU44" s="117"/>
      <c r="VKV44" s="117"/>
      <c r="VKW44" s="117"/>
      <c r="VKX44" s="117"/>
      <c r="VKY44" s="117"/>
      <c r="VKZ44" s="117"/>
      <c r="VLA44" s="117"/>
      <c r="VLB44" s="117"/>
      <c r="VLC44" s="117"/>
      <c r="VLD44" s="117"/>
      <c r="VLE44" s="117"/>
      <c r="VLF44" s="117"/>
      <c r="VLG44" s="117"/>
      <c r="VLH44" s="117"/>
      <c r="VLI44" s="117"/>
      <c r="VLJ44" s="117"/>
      <c r="VLK44" s="117"/>
      <c r="VLL44" s="117"/>
      <c r="VLM44" s="117"/>
      <c r="VLN44" s="117"/>
      <c r="VLO44" s="117"/>
      <c r="VLP44" s="117"/>
      <c r="VLQ44" s="117"/>
      <c r="VLR44" s="117"/>
      <c r="VLS44" s="117"/>
      <c r="VLT44" s="117"/>
      <c r="VLU44" s="117"/>
      <c r="VLV44" s="117"/>
      <c r="VLW44" s="117"/>
      <c r="VLX44" s="117"/>
      <c r="VLY44" s="117"/>
      <c r="VLZ44" s="117"/>
      <c r="VMA44" s="117"/>
      <c r="VMB44" s="117"/>
      <c r="VMC44" s="117"/>
      <c r="VMD44" s="117"/>
      <c r="VME44" s="117"/>
      <c r="VMF44" s="117"/>
      <c r="VMG44" s="117"/>
      <c r="VMH44" s="117"/>
      <c r="VMI44" s="117"/>
      <c r="VMJ44" s="117"/>
      <c r="VMK44" s="117"/>
      <c r="VML44" s="117"/>
      <c r="VMM44" s="117"/>
      <c r="VMN44" s="117"/>
      <c r="VMO44" s="117"/>
      <c r="VMP44" s="117"/>
      <c r="VMQ44" s="117"/>
      <c r="VMR44" s="117"/>
      <c r="VMS44" s="117"/>
      <c r="VMT44" s="117"/>
      <c r="VMU44" s="117"/>
      <c r="VMV44" s="117"/>
      <c r="VMW44" s="117"/>
      <c r="VMX44" s="117"/>
      <c r="VMY44" s="117"/>
      <c r="VMZ44" s="117"/>
      <c r="VNA44" s="117"/>
      <c r="VNB44" s="117"/>
      <c r="VNC44" s="117"/>
      <c r="VND44" s="117"/>
      <c r="VNE44" s="117"/>
      <c r="VNF44" s="117"/>
      <c r="VNG44" s="117"/>
      <c r="VNH44" s="117"/>
      <c r="VNI44" s="117"/>
      <c r="VNJ44" s="117"/>
      <c r="VNK44" s="117"/>
      <c r="VNL44" s="117"/>
      <c r="VNM44" s="117"/>
      <c r="VNN44" s="117"/>
      <c r="VNO44" s="117"/>
      <c r="VNP44" s="117"/>
      <c r="VNQ44" s="117"/>
      <c r="VNR44" s="117"/>
      <c r="VNS44" s="117"/>
      <c r="VNT44" s="117"/>
      <c r="VNU44" s="117"/>
      <c r="VNV44" s="117"/>
      <c r="VNW44" s="117"/>
      <c r="VNX44" s="117"/>
      <c r="VNY44" s="117"/>
      <c r="VNZ44" s="117"/>
      <c r="VOA44" s="117"/>
      <c r="VOB44" s="117"/>
      <c r="VOC44" s="117"/>
      <c r="VOD44" s="117"/>
      <c r="VOE44" s="117"/>
      <c r="VOF44" s="117"/>
      <c r="VOG44" s="117"/>
      <c r="VOH44" s="117"/>
      <c r="VOI44" s="117"/>
      <c r="VOJ44" s="117"/>
      <c r="VOK44" s="117"/>
      <c r="VOL44" s="117"/>
      <c r="VOM44" s="117"/>
      <c r="VON44" s="117"/>
      <c r="VOO44" s="117"/>
      <c r="VOP44" s="117"/>
      <c r="VOQ44" s="117"/>
      <c r="VOR44" s="117"/>
      <c r="VOS44" s="117"/>
      <c r="VOT44" s="117"/>
      <c r="VOU44" s="117"/>
      <c r="VOV44" s="117"/>
      <c r="VOW44" s="117"/>
      <c r="VOX44" s="117"/>
      <c r="VOY44" s="117"/>
      <c r="VOZ44" s="117"/>
      <c r="VPA44" s="117"/>
      <c r="VPB44" s="117"/>
      <c r="VPC44" s="117"/>
      <c r="VPD44" s="117"/>
      <c r="VPE44" s="117"/>
      <c r="VPF44" s="117"/>
      <c r="VPG44" s="117"/>
      <c r="VPH44" s="117"/>
      <c r="VPI44" s="117"/>
      <c r="VPJ44" s="117"/>
      <c r="VPK44" s="117"/>
      <c r="VPL44" s="117"/>
      <c r="VPM44" s="117"/>
      <c r="VPN44" s="117"/>
      <c r="VPO44" s="117"/>
      <c r="VPP44" s="117"/>
      <c r="VPQ44" s="117"/>
      <c r="VPR44" s="117"/>
      <c r="VPS44" s="117"/>
      <c r="VPT44" s="117"/>
      <c r="VPU44" s="117"/>
      <c r="VPV44" s="117"/>
      <c r="VPW44" s="117"/>
      <c r="VPX44" s="117"/>
      <c r="VPY44" s="117"/>
      <c r="VPZ44" s="117"/>
      <c r="VQA44" s="117"/>
      <c r="VQB44" s="117"/>
      <c r="VQC44" s="117"/>
      <c r="VQD44" s="117"/>
      <c r="VQE44" s="117"/>
      <c r="VQF44" s="117"/>
      <c r="VQG44" s="117"/>
      <c r="VQH44" s="117"/>
      <c r="VQI44" s="117"/>
      <c r="VQJ44" s="117"/>
      <c r="VQK44" s="117"/>
      <c r="VQL44" s="117"/>
      <c r="VQM44" s="117"/>
      <c r="VQN44" s="117"/>
      <c r="VQO44" s="117"/>
      <c r="VQP44" s="117"/>
      <c r="VQQ44" s="117"/>
      <c r="VQR44" s="117"/>
      <c r="VQS44" s="117"/>
      <c r="VQT44" s="117"/>
      <c r="VQU44" s="117"/>
      <c r="VQV44" s="117"/>
      <c r="VQW44" s="117"/>
      <c r="VQX44" s="117"/>
      <c r="VQY44" s="117"/>
      <c r="VQZ44" s="117"/>
      <c r="VRA44" s="117"/>
      <c r="VRB44" s="117"/>
      <c r="VRC44" s="117"/>
      <c r="VRD44" s="117"/>
      <c r="VRE44" s="117"/>
      <c r="VRF44" s="117"/>
      <c r="VRG44" s="117"/>
      <c r="VRH44" s="117"/>
      <c r="VRI44" s="117"/>
      <c r="VRJ44" s="117"/>
      <c r="VRK44" s="117"/>
      <c r="VRL44" s="117"/>
      <c r="VRM44" s="117"/>
      <c r="VRN44" s="117"/>
      <c r="VRO44" s="117"/>
      <c r="VRP44" s="117"/>
      <c r="VRQ44" s="117"/>
      <c r="VRR44" s="117"/>
      <c r="VRS44" s="117"/>
      <c r="VRT44" s="117"/>
      <c r="VRU44" s="117"/>
      <c r="VRV44" s="117"/>
      <c r="VRW44" s="117"/>
      <c r="VRX44" s="117"/>
      <c r="VRY44" s="117"/>
      <c r="VRZ44" s="117"/>
      <c r="VSA44" s="117"/>
      <c r="VSB44" s="117"/>
      <c r="VSC44" s="117"/>
      <c r="VSD44" s="117"/>
      <c r="VSE44" s="117"/>
      <c r="VSF44" s="117"/>
      <c r="VSG44" s="117"/>
      <c r="VSH44" s="117"/>
      <c r="VSI44" s="117"/>
      <c r="VSJ44" s="117"/>
      <c r="VSK44" s="117"/>
      <c r="VSL44" s="117"/>
      <c r="VSM44" s="117"/>
      <c r="VSN44" s="117"/>
      <c r="VSO44" s="117"/>
      <c r="VSP44" s="117"/>
      <c r="VSQ44" s="117"/>
      <c r="VSR44" s="117"/>
      <c r="VSS44" s="117"/>
      <c r="VST44" s="117"/>
      <c r="VSU44" s="117"/>
      <c r="VSV44" s="117"/>
      <c r="VSW44" s="117"/>
      <c r="VSX44" s="117"/>
      <c r="VSY44" s="117"/>
      <c r="VSZ44" s="117"/>
      <c r="VTA44" s="117"/>
      <c r="VTB44" s="117"/>
      <c r="VTC44" s="117"/>
      <c r="VTD44" s="117"/>
      <c r="VTE44" s="117"/>
      <c r="VTF44" s="117"/>
      <c r="VTG44" s="117"/>
      <c r="VTH44" s="117"/>
      <c r="VTI44" s="117"/>
      <c r="VTJ44" s="117"/>
      <c r="VTK44" s="117"/>
      <c r="VTL44" s="117"/>
      <c r="VTM44" s="117"/>
      <c r="VTN44" s="117"/>
      <c r="VTO44" s="117"/>
      <c r="VTP44" s="117"/>
      <c r="VTQ44" s="117"/>
      <c r="VTR44" s="117"/>
      <c r="VTS44" s="117"/>
      <c r="VTT44" s="117"/>
      <c r="VTU44" s="117"/>
      <c r="VTV44" s="117"/>
      <c r="VTW44" s="117"/>
      <c r="VTX44" s="117"/>
      <c r="VTY44" s="117"/>
      <c r="VTZ44" s="117"/>
      <c r="VUA44" s="117"/>
      <c r="VUB44" s="117"/>
      <c r="VUC44" s="117"/>
      <c r="VUD44" s="117"/>
      <c r="VUE44" s="117"/>
      <c r="VUF44" s="117"/>
      <c r="VUG44" s="117"/>
      <c r="VUH44" s="117"/>
      <c r="VUI44" s="117"/>
      <c r="VUJ44" s="117"/>
      <c r="VUK44" s="117"/>
      <c r="VUL44" s="117"/>
      <c r="VUM44" s="117"/>
      <c r="VUN44" s="117"/>
      <c r="VUO44" s="117"/>
      <c r="VUP44" s="117"/>
      <c r="VUQ44" s="117"/>
      <c r="VUR44" s="117"/>
      <c r="VUS44" s="117"/>
      <c r="VUT44" s="117"/>
      <c r="VUU44" s="117"/>
      <c r="VUV44" s="117"/>
      <c r="VUW44" s="117"/>
      <c r="VUX44" s="117"/>
      <c r="VUY44" s="117"/>
      <c r="VUZ44" s="117"/>
      <c r="VVA44" s="117"/>
      <c r="VVB44" s="117"/>
      <c r="VVC44" s="117"/>
      <c r="VVD44" s="117"/>
      <c r="VVE44" s="117"/>
      <c r="VVF44" s="117"/>
      <c r="VVG44" s="117"/>
      <c r="VVH44" s="117"/>
      <c r="VVI44" s="117"/>
      <c r="VVJ44" s="117"/>
      <c r="VVK44" s="117"/>
      <c r="VVL44" s="117"/>
      <c r="VVM44" s="117"/>
      <c r="VVN44" s="117"/>
      <c r="VVO44" s="117"/>
      <c r="VVP44" s="117"/>
      <c r="VVQ44" s="117"/>
      <c r="VVR44" s="117"/>
      <c r="VVS44" s="117"/>
      <c r="VVT44" s="117"/>
      <c r="VVU44" s="117"/>
      <c r="VVV44" s="117"/>
      <c r="VVW44" s="117"/>
      <c r="VVX44" s="117"/>
      <c r="VVY44" s="117"/>
      <c r="VVZ44" s="117"/>
      <c r="VWA44" s="117"/>
      <c r="VWB44" s="117"/>
      <c r="VWC44" s="117"/>
      <c r="VWD44" s="117"/>
      <c r="VWE44" s="117"/>
      <c r="VWF44" s="117"/>
      <c r="VWG44" s="117"/>
      <c r="VWH44" s="117"/>
      <c r="VWI44" s="117"/>
      <c r="VWJ44" s="117"/>
      <c r="VWK44" s="117"/>
      <c r="VWL44" s="117"/>
      <c r="VWM44" s="117"/>
      <c r="VWN44" s="117"/>
      <c r="VWO44" s="117"/>
      <c r="VWP44" s="117"/>
      <c r="VWQ44" s="117"/>
      <c r="VWR44" s="117"/>
      <c r="VWS44" s="117"/>
      <c r="VWT44" s="117"/>
      <c r="VWU44" s="117"/>
      <c r="VWV44" s="117"/>
      <c r="VWW44" s="117"/>
      <c r="VWX44" s="117"/>
      <c r="VWY44" s="117"/>
      <c r="VWZ44" s="117"/>
      <c r="VXA44" s="117"/>
      <c r="VXB44" s="117"/>
      <c r="VXC44" s="117"/>
      <c r="VXD44" s="117"/>
      <c r="VXE44" s="117"/>
      <c r="VXF44" s="117"/>
      <c r="VXG44" s="117"/>
      <c r="VXH44" s="117"/>
      <c r="VXI44" s="117"/>
      <c r="VXJ44" s="117"/>
      <c r="VXK44" s="117"/>
      <c r="VXL44" s="117"/>
      <c r="VXM44" s="117"/>
      <c r="VXN44" s="117"/>
      <c r="VXO44" s="117"/>
      <c r="VXP44" s="117"/>
      <c r="VXQ44" s="117"/>
      <c r="VXR44" s="117"/>
      <c r="VXS44" s="117"/>
      <c r="VXT44" s="117"/>
      <c r="VXU44" s="117"/>
      <c r="VXV44" s="117"/>
      <c r="VXW44" s="117"/>
      <c r="VXX44" s="117"/>
      <c r="VXY44" s="117"/>
      <c r="VXZ44" s="117"/>
      <c r="VYA44" s="117"/>
      <c r="VYB44" s="117"/>
      <c r="VYC44" s="117"/>
      <c r="VYD44" s="117"/>
      <c r="VYE44" s="117"/>
      <c r="VYF44" s="117"/>
      <c r="VYG44" s="117"/>
      <c r="VYH44" s="117"/>
      <c r="VYI44" s="117"/>
      <c r="VYJ44" s="117"/>
      <c r="VYK44" s="117"/>
      <c r="VYL44" s="117"/>
      <c r="VYM44" s="117"/>
      <c r="VYN44" s="117"/>
      <c r="VYO44" s="117"/>
      <c r="VYP44" s="117"/>
      <c r="VYQ44" s="117"/>
      <c r="VYR44" s="117"/>
      <c r="VYS44" s="117"/>
      <c r="VYT44" s="117"/>
      <c r="VYU44" s="117"/>
      <c r="VYV44" s="117"/>
      <c r="VYW44" s="117"/>
      <c r="VYX44" s="117"/>
      <c r="VYY44" s="117"/>
      <c r="VYZ44" s="117"/>
      <c r="VZA44" s="117"/>
      <c r="VZB44" s="117"/>
      <c r="VZC44" s="117"/>
      <c r="VZD44" s="117"/>
      <c r="VZE44" s="117"/>
      <c r="VZF44" s="117"/>
      <c r="VZG44" s="117"/>
      <c r="VZH44" s="117"/>
      <c r="VZI44" s="117"/>
      <c r="VZJ44" s="117"/>
      <c r="VZK44" s="117"/>
      <c r="VZL44" s="117"/>
      <c r="VZM44" s="117"/>
      <c r="VZN44" s="117"/>
      <c r="VZO44" s="117"/>
      <c r="VZP44" s="117"/>
      <c r="VZQ44" s="117"/>
      <c r="VZR44" s="117"/>
      <c r="VZS44" s="117"/>
      <c r="VZT44" s="117"/>
      <c r="VZU44" s="117"/>
      <c r="VZV44" s="117"/>
      <c r="VZW44" s="117"/>
      <c r="VZX44" s="117"/>
      <c r="VZY44" s="117"/>
      <c r="VZZ44" s="117"/>
      <c r="WAA44" s="117"/>
      <c r="WAB44" s="117"/>
      <c r="WAC44" s="117"/>
      <c r="WAD44" s="117"/>
      <c r="WAE44" s="117"/>
      <c r="WAF44" s="117"/>
      <c r="WAG44" s="117"/>
      <c r="WAH44" s="117"/>
      <c r="WAI44" s="117"/>
      <c r="WAJ44" s="117"/>
      <c r="WAK44" s="117"/>
      <c r="WAL44" s="117"/>
      <c r="WAM44" s="117"/>
      <c r="WAN44" s="117"/>
      <c r="WAO44" s="117"/>
      <c r="WAP44" s="117"/>
      <c r="WAQ44" s="117"/>
      <c r="WAR44" s="117"/>
      <c r="WAS44" s="117"/>
      <c r="WAT44" s="117"/>
      <c r="WAU44" s="117"/>
      <c r="WAV44" s="117"/>
      <c r="WAW44" s="117"/>
      <c r="WAX44" s="117"/>
      <c r="WAY44" s="117"/>
      <c r="WAZ44" s="117"/>
      <c r="WBA44" s="117"/>
      <c r="WBB44" s="117"/>
      <c r="WBC44" s="117"/>
      <c r="WBD44" s="117"/>
      <c r="WBE44" s="117"/>
      <c r="WBF44" s="117"/>
      <c r="WBG44" s="117"/>
      <c r="WBH44" s="117"/>
      <c r="WBI44" s="117"/>
      <c r="WBJ44" s="117"/>
      <c r="WBK44" s="117"/>
      <c r="WBL44" s="117"/>
      <c r="WBM44" s="117"/>
      <c r="WBN44" s="117"/>
      <c r="WBO44" s="117"/>
      <c r="WBP44" s="117"/>
      <c r="WBQ44" s="117"/>
      <c r="WBR44" s="117"/>
      <c r="WBS44" s="117"/>
      <c r="WBT44" s="117"/>
      <c r="WBU44" s="117"/>
      <c r="WBV44" s="117"/>
      <c r="WBW44" s="117"/>
      <c r="WBX44" s="117"/>
      <c r="WBY44" s="117"/>
      <c r="WBZ44" s="117"/>
      <c r="WCA44" s="117"/>
      <c r="WCB44" s="117"/>
      <c r="WCC44" s="117"/>
      <c r="WCD44" s="117"/>
      <c r="WCE44" s="117"/>
      <c r="WCF44" s="117"/>
      <c r="WCG44" s="117"/>
      <c r="WCH44" s="117"/>
      <c r="WCI44" s="117"/>
      <c r="WCJ44" s="117"/>
      <c r="WCK44" s="117"/>
      <c r="WCL44" s="117"/>
      <c r="WCM44" s="117"/>
      <c r="WCN44" s="117"/>
      <c r="WCO44" s="117"/>
      <c r="WCP44" s="117"/>
      <c r="WCQ44" s="117"/>
      <c r="WCR44" s="117"/>
      <c r="WCS44" s="117"/>
      <c r="WCT44" s="117"/>
      <c r="WCU44" s="117"/>
      <c r="WCV44" s="117"/>
      <c r="WCW44" s="117"/>
      <c r="WCX44" s="117"/>
      <c r="WCY44" s="117"/>
      <c r="WCZ44" s="117"/>
      <c r="WDA44" s="117"/>
      <c r="WDB44" s="117"/>
      <c r="WDC44" s="117"/>
      <c r="WDD44" s="117"/>
      <c r="WDE44" s="117"/>
      <c r="WDF44" s="117"/>
      <c r="WDG44" s="117"/>
      <c r="WDH44" s="117"/>
      <c r="WDI44" s="117"/>
      <c r="WDJ44" s="117"/>
      <c r="WDK44" s="117"/>
      <c r="WDL44" s="117"/>
      <c r="WDM44" s="117"/>
      <c r="WDN44" s="117"/>
      <c r="WDO44" s="117"/>
      <c r="WDP44" s="117"/>
      <c r="WDQ44" s="117"/>
      <c r="WDR44" s="117"/>
      <c r="WDS44" s="117"/>
      <c r="WDT44" s="117"/>
      <c r="WDU44" s="117"/>
      <c r="WDV44" s="117"/>
      <c r="WDW44" s="117"/>
      <c r="WDX44" s="117"/>
      <c r="WDY44" s="117"/>
      <c r="WDZ44" s="117"/>
      <c r="WEA44" s="117"/>
      <c r="WEB44" s="117"/>
      <c r="WEC44" s="117"/>
      <c r="WED44" s="117"/>
      <c r="WEE44" s="117"/>
      <c r="WEF44" s="117"/>
      <c r="WEG44" s="117"/>
      <c r="WEH44" s="117"/>
      <c r="WEI44" s="117"/>
      <c r="WEJ44" s="117"/>
      <c r="WEK44" s="117"/>
      <c r="WEL44" s="117"/>
      <c r="WEM44" s="117"/>
      <c r="WEN44" s="117"/>
      <c r="WEO44" s="117"/>
      <c r="WEP44" s="117"/>
      <c r="WEQ44" s="117"/>
      <c r="WER44" s="117"/>
      <c r="WES44" s="117"/>
      <c r="WET44" s="117"/>
      <c r="WEU44" s="117"/>
      <c r="WEV44" s="117"/>
      <c r="WEW44" s="117"/>
      <c r="WEX44" s="117"/>
      <c r="WEY44" s="117"/>
      <c r="WEZ44" s="117"/>
      <c r="WFA44" s="117"/>
      <c r="WFB44" s="117"/>
      <c r="WFC44" s="117"/>
      <c r="WFD44" s="117"/>
      <c r="WFE44" s="117"/>
      <c r="WFF44" s="117"/>
      <c r="WFG44" s="117"/>
      <c r="WFH44" s="117"/>
      <c r="WFI44" s="117"/>
      <c r="WFJ44" s="117"/>
      <c r="WFK44" s="117"/>
      <c r="WFL44" s="117"/>
      <c r="WFM44" s="117"/>
      <c r="WFN44" s="117"/>
      <c r="WFO44" s="117"/>
      <c r="WFP44" s="117"/>
      <c r="WFQ44" s="117"/>
      <c r="WFR44" s="117"/>
      <c r="WFS44" s="117"/>
      <c r="WFT44" s="117"/>
      <c r="WFU44" s="117"/>
      <c r="WFV44" s="117"/>
      <c r="WFW44" s="117"/>
      <c r="WFX44" s="117"/>
      <c r="WFY44" s="117"/>
      <c r="WFZ44" s="117"/>
      <c r="WGA44" s="117"/>
      <c r="WGB44" s="117"/>
      <c r="WGC44" s="117"/>
      <c r="WGD44" s="117"/>
      <c r="WGE44" s="117"/>
      <c r="WGF44" s="117"/>
      <c r="WGG44" s="117"/>
      <c r="WGH44" s="117"/>
      <c r="WGI44" s="117"/>
      <c r="WGJ44" s="117"/>
      <c r="WGK44" s="117"/>
      <c r="WGL44" s="117"/>
      <c r="WGM44" s="117"/>
      <c r="WGN44" s="117"/>
      <c r="WGO44" s="117"/>
      <c r="WGP44" s="117"/>
      <c r="WGQ44" s="117"/>
      <c r="WGR44" s="117"/>
      <c r="WGS44" s="117"/>
      <c r="WGT44" s="117"/>
      <c r="WGU44" s="117"/>
      <c r="WGV44" s="117"/>
      <c r="WGW44" s="117"/>
      <c r="WGX44" s="117"/>
      <c r="WGY44" s="117"/>
      <c r="WGZ44" s="117"/>
      <c r="WHA44" s="117"/>
      <c r="WHB44" s="117"/>
      <c r="WHC44" s="117"/>
      <c r="WHD44" s="117"/>
      <c r="WHE44" s="117"/>
      <c r="WHF44" s="117"/>
      <c r="WHG44" s="117"/>
      <c r="WHH44" s="117"/>
      <c r="WHI44" s="117"/>
      <c r="WHJ44" s="117"/>
      <c r="WHK44" s="117"/>
      <c r="WHL44" s="117"/>
      <c r="WHM44" s="117"/>
      <c r="WHN44" s="117"/>
      <c r="WHO44" s="117"/>
      <c r="WHP44" s="117"/>
      <c r="WHQ44" s="117"/>
      <c r="WHR44" s="117"/>
      <c r="WHS44" s="117"/>
      <c r="WHT44" s="117"/>
      <c r="WHU44" s="117"/>
      <c r="WHV44" s="117"/>
      <c r="WHW44" s="117"/>
      <c r="WHX44" s="117"/>
      <c r="WHY44" s="117"/>
      <c r="WHZ44" s="117"/>
      <c r="WIA44" s="117"/>
      <c r="WIB44" s="117"/>
      <c r="WIC44" s="117"/>
      <c r="WID44" s="117"/>
      <c r="WIE44" s="117"/>
      <c r="WIF44" s="117"/>
      <c r="WIG44" s="117"/>
      <c r="WIH44" s="117"/>
      <c r="WII44" s="117"/>
      <c r="WIJ44" s="117"/>
      <c r="WIK44" s="117"/>
      <c r="WIL44" s="117"/>
      <c r="WIM44" s="117"/>
      <c r="WIN44" s="117"/>
      <c r="WIO44" s="117"/>
      <c r="WIP44" s="117"/>
      <c r="WIQ44" s="117"/>
      <c r="WIR44" s="117"/>
      <c r="WIS44" s="117"/>
      <c r="WIT44" s="117"/>
      <c r="WIU44" s="117"/>
      <c r="WIV44" s="117"/>
      <c r="WIW44" s="117"/>
      <c r="WIX44" s="117"/>
      <c r="WIY44" s="117"/>
      <c r="WIZ44" s="117"/>
      <c r="WJA44" s="117"/>
      <c r="WJB44" s="117"/>
      <c r="WJC44" s="117"/>
      <c r="WJD44" s="117"/>
      <c r="WJE44" s="117"/>
      <c r="WJF44" s="117"/>
      <c r="WJG44" s="117"/>
      <c r="WJH44" s="117"/>
      <c r="WJI44" s="117"/>
      <c r="WJJ44" s="117"/>
      <c r="WJK44" s="117"/>
      <c r="WJL44" s="117"/>
      <c r="WJM44" s="117"/>
      <c r="WJN44" s="117"/>
      <c r="WJO44" s="117"/>
      <c r="WJP44" s="117"/>
      <c r="WJQ44" s="117"/>
      <c r="WJR44" s="117"/>
      <c r="WJS44" s="117"/>
      <c r="WJT44" s="117"/>
      <c r="WJU44" s="117"/>
      <c r="WJV44" s="117"/>
      <c r="WJW44" s="117"/>
      <c r="WJX44" s="117"/>
      <c r="WJY44" s="117"/>
      <c r="WJZ44" s="117"/>
      <c r="WKA44" s="117"/>
      <c r="WKB44" s="117"/>
      <c r="WKC44" s="117"/>
      <c r="WKD44" s="117"/>
      <c r="WKE44" s="117"/>
      <c r="WKF44" s="117"/>
      <c r="WKG44" s="117"/>
      <c r="WKH44" s="117"/>
      <c r="WKI44" s="117"/>
      <c r="WKJ44" s="117"/>
      <c r="WKK44" s="117"/>
      <c r="WKL44" s="117"/>
      <c r="WKM44" s="117"/>
      <c r="WKN44" s="117"/>
      <c r="WKO44" s="117"/>
      <c r="WKP44" s="117"/>
      <c r="WKQ44" s="117"/>
      <c r="WKR44" s="117"/>
      <c r="WKS44" s="117"/>
      <c r="WKT44" s="117"/>
      <c r="WKU44" s="117"/>
      <c r="WKV44" s="117"/>
      <c r="WKW44" s="117"/>
      <c r="WKX44" s="117"/>
      <c r="WKY44" s="117"/>
      <c r="WKZ44" s="117"/>
      <c r="WLA44" s="117"/>
      <c r="WLB44" s="117"/>
      <c r="WLC44" s="117"/>
      <c r="WLD44" s="117"/>
      <c r="WLE44" s="117"/>
      <c r="WLF44" s="117"/>
      <c r="WLG44" s="117"/>
      <c r="WLH44" s="117"/>
      <c r="WLI44" s="117"/>
      <c r="WLJ44" s="117"/>
      <c r="WLK44" s="117"/>
      <c r="WLL44" s="117"/>
      <c r="WLM44" s="117"/>
      <c r="WLN44" s="117"/>
      <c r="WLO44" s="117"/>
      <c r="WLP44" s="117"/>
      <c r="WLQ44" s="117"/>
      <c r="WLR44" s="117"/>
      <c r="WLS44" s="117"/>
      <c r="WLT44" s="117"/>
      <c r="WLU44" s="117"/>
      <c r="WLV44" s="117"/>
      <c r="WLW44" s="117"/>
      <c r="WLX44" s="117"/>
      <c r="WLY44" s="117"/>
      <c r="WLZ44" s="117"/>
      <c r="WMA44" s="117"/>
      <c r="WMB44" s="117"/>
      <c r="WMC44" s="117"/>
      <c r="WMD44" s="117"/>
      <c r="WME44" s="117"/>
      <c r="WMF44" s="117"/>
      <c r="WMG44" s="117"/>
      <c r="WMH44" s="117"/>
      <c r="WMI44" s="117"/>
      <c r="WMJ44" s="117"/>
      <c r="WMK44" s="117"/>
      <c r="WML44" s="117"/>
      <c r="WMM44" s="117"/>
      <c r="WMN44" s="117"/>
      <c r="WMO44" s="117"/>
      <c r="WMP44" s="117"/>
      <c r="WMQ44" s="117"/>
      <c r="WMR44" s="117"/>
      <c r="WMS44" s="117"/>
      <c r="WMT44" s="117"/>
      <c r="WMU44" s="117"/>
      <c r="WMV44" s="117"/>
      <c r="WMW44" s="117"/>
      <c r="WMX44" s="117"/>
      <c r="WMY44" s="117"/>
      <c r="WMZ44" s="117"/>
      <c r="WNA44" s="117"/>
      <c r="WNB44" s="117"/>
      <c r="WNC44" s="117"/>
      <c r="WND44" s="117"/>
      <c r="WNE44" s="117"/>
      <c r="WNF44" s="117"/>
      <c r="WNG44" s="117"/>
      <c r="WNH44" s="117"/>
      <c r="WNI44" s="117"/>
      <c r="WNJ44" s="117"/>
      <c r="WNK44" s="117"/>
      <c r="WNL44" s="117"/>
      <c r="WNM44" s="117"/>
      <c r="WNN44" s="117"/>
      <c r="WNO44" s="117"/>
      <c r="WNP44" s="117"/>
      <c r="WNQ44" s="117"/>
      <c r="WNR44" s="117"/>
      <c r="WNS44" s="117"/>
      <c r="WNT44" s="117"/>
      <c r="WNU44" s="117"/>
      <c r="WNV44" s="117"/>
      <c r="WNW44" s="117"/>
      <c r="WNX44" s="117"/>
      <c r="WNY44" s="117"/>
      <c r="WNZ44" s="117"/>
      <c r="WOA44" s="117"/>
      <c r="WOB44" s="117"/>
      <c r="WOC44" s="117"/>
      <c r="WOD44" s="117"/>
      <c r="WOE44" s="117"/>
      <c r="WOF44" s="117"/>
      <c r="WOG44" s="117"/>
      <c r="WOH44" s="117"/>
      <c r="WOI44" s="117"/>
      <c r="WOJ44" s="117"/>
      <c r="WOK44" s="117"/>
      <c r="WOL44" s="117"/>
      <c r="WOM44" s="117"/>
      <c r="WON44" s="117"/>
      <c r="WOO44" s="117"/>
      <c r="WOP44" s="117"/>
      <c r="WOQ44" s="117"/>
      <c r="WOR44" s="117"/>
      <c r="WOS44" s="117"/>
      <c r="WOT44" s="117"/>
      <c r="WOU44" s="117"/>
      <c r="WOV44" s="117"/>
      <c r="WOW44" s="117"/>
      <c r="WOX44" s="117"/>
      <c r="WOY44" s="117"/>
      <c r="WOZ44" s="117"/>
      <c r="WPA44" s="117"/>
      <c r="WPB44" s="117"/>
      <c r="WPC44" s="117"/>
      <c r="WPD44" s="117"/>
      <c r="WPE44" s="117"/>
      <c r="WPF44" s="117"/>
      <c r="WPG44" s="117"/>
      <c r="WPH44" s="117"/>
      <c r="WPI44" s="117"/>
      <c r="WPJ44" s="117"/>
      <c r="WPK44" s="117"/>
      <c r="WPL44" s="117"/>
      <c r="WPM44" s="117"/>
      <c r="WPN44" s="117"/>
      <c r="WPO44" s="117"/>
      <c r="WPP44" s="117"/>
      <c r="WPQ44" s="117"/>
      <c r="WPR44" s="117"/>
      <c r="WPS44" s="117"/>
      <c r="WPT44" s="117"/>
      <c r="WPU44" s="117"/>
      <c r="WPV44" s="117"/>
      <c r="WPW44" s="117"/>
      <c r="WPX44" s="117"/>
      <c r="WPY44" s="117"/>
      <c r="WPZ44" s="117"/>
      <c r="WQA44" s="117"/>
      <c r="WQB44" s="117"/>
      <c r="WQC44" s="117"/>
      <c r="WQD44" s="117"/>
      <c r="WQE44" s="117"/>
      <c r="WQF44" s="117"/>
      <c r="WQG44" s="117"/>
      <c r="WQH44" s="117"/>
      <c r="WQI44" s="117"/>
      <c r="WQJ44" s="117"/>
      <c r="WQK44" s="117"/>
      <c r="WQL44" s="117"/>
      <c r="WQM44" s="117"/>
      <c r="WQN44" s="117"/>
      <c r="WQO44" s="117"/>
      <c r="WQP44" s="117"/>
      <c r="WQQ44" s="117"/>
      <c r="WQR44" s="117"/>
      <c r="WQS44" s="117"/>
      <c r="WQT44" s="117"/>
      <c r="WQU44" s="117"/>
      <c r="WQV44" s="117"/>
      <c r="WQW44" s="117"/>
      <c r="WQX44" s="117"/>
      <c r="WQY44" s="117"/>
      <c r="WQZ44" s="117"/>
      <c r="WRA44" s="117"/>
      <c r="WRB44" s="117"/>
      <c r="WRC44" s="117"/>
      <c r="WRD44" s="117"/>
      <c r="WRE44" s="117"/>
      <c r="WRF44" s="117"/>
      <c r="WRG44" s="117"/>
      <c r="WRH44" s="117"/>
      <c r="WRI44" s="117"/>
      <c r="WRJ44" s="117"/>
      <c r="WRK44" s="117"/>
      <c r="WRL44" s="117"/>
      <c r="WRM44" s="117"/>
      <c r="WRN44" s="117"/>
      <c r="WRO44" s="117"/>
      <c r="WRP44" s="117"/>
      <c r="WRQ44" s="117"/>
      <c r="WRR44" s="117"/>
      <c r="WRS44" s="117"/>
      <c r="WRT44" s="117"/>
      <c r="WRU44" s="117"/>
      <c r="WRV44" s="117"/>
      <c r="WRW44" s="117"/>
      <c r="WRX44" s="117"/>
      <c r="WRY44" s="117"/>
      <c r="WRZ44" s="117"/>
      <c r="WSA44" s="117"/>
      <c r="WSB44" s="117"/>
      <c r="WSC44" s="117"/>
      <c r="WSD44" s="117"/>
      <c r="WSE44" s="117"/>
      <c r="WSF44" s="117"/>
      <c r="WSG44" s="117"/>
      <c r="WSH44" s="117"/>
      <c r="WSI44" s="117"/>
      <c r="WSJ44" s="117"/>
      <c r="WSK44" s="117"/>
      <c r="WSL44" s="117"/>
      <c r="WSM44" s="117"/>
      <c r="WSN44" s="117"/>
      <c r="WSO44" s="117"/>
      <c r="WSP44" s="117"/>
      <c r="WSQ44" s="117"/>
      <c r="WSR44" s="117"/>
      <c r="WSS44" s="117"/>
      <c r="WST44" s="117"/>
      <c r="WSU44" s="117"/>
      <c r="WSV44" s="117"/>
      <c r="WSW44" s="117"/>
      <c r="WSX44" s="117"/>
      <c r="WSY44" s="117"/>
      <c r="WSZ44" s="117"/>
      <c r="WTA44" s="117"/>
      <c r="WTB44" s="117"/>
      <c r="WTC44" s="117"/>
      <c r="WTD44" s="117"/>
      <c r="WTE44" s="117"/>
      <c r="WTF44" s="117"/>
      <c r="WTG44" s="117"/>
      <c r="WTH44" s="117"/>
      <c r="WTI44" s="117"/>
      <c r="WTJ44" s="117"/>
      <c r="WTK44" s="117"/>
      <c r="WTL44" s="117"/>
      <c r="WTM44" s="117"/>
      <c r="WTN44" s="117"/>
      <c r="WTO44" s="117"/>
      <c r="WTP44" s="117"/>
      <c r="WTQ44" s="117"/>
      <c r="WTR44" s="117"/>
      <c r="WTS44" s="117"/>
      <c r="WTT44" s="117"/>
      <c r="WTU44" s="117"/>
      <c r="WTV44" s="117"/>
      <c r="WTW44" s="117"/>
      <c r="WTX44" s="117"/>
      <c r="WTY44" s="117"/>
      <c r="WTZ44" s="117"/>
      <c r="WUA44" s="117"/>
      <c r="WUB44" s="117"/>
      <c r="WUC44" s="117"/>
      <c r="WUD44" s="117"/>
      <c r="WUE44" s="117"/>
      <c r="WUF44" s="117"/>
      <c r="WUG44" s="117"/>
      <c r="WUH44" s="117"/>
      <c r="WUI44" s="117"/>
      <c r="WUJ44" s="117"/>
      <c r="WUK44" s="117"/>
      <c r="WUL44" s="117"/>
      <c r="WUM44" s="117"/>
      <c r="WUN44" s="117"/>
      <c r="WUO44" s="117"/>
      <c r="WUP44" s="117"/>
      <c r="WUQ44" s="117"/>
      <c r="WUR44" s="117"/>
      <c r="WUS44" s="117"/>
      <c r="WUT44" s="117"/>
      <c r="WUU44" s="117"/>
      <c r="WUV44" s="117"/>
      <c r="WUW44" s="117"/>
      <c r="WUX44" s="117"/>
      <c r="WUY44" s="117"/>
      <c r="WUZ44" s="117"/>
      <c r="WVA44" s="117"/>
      <c r="WVB44" s="117"/>
      <c r="WVC44" s="117"/>
      <c r="WVD44" s="117"/>
      <c r="WVE44" s="117"/>
      <c r="WVF44" s="117"/>
      <c r="WVG44" s="117"/>
      <c r="WVH44" s="117"/>
      <c r="WVI44" s="117"/>
      <c r="WVJ44" s="117"/>
      <c r="WVK44" s="117"/>
      <c r="WVL44" s="117"/>
      <c r="WVM44" s="117"/>
      <c r="WVN44" s="117"/>
      <c r="WVO44" s="117"/>
      <c r="WVP44" s="117"/>
      <c r="WVQ44" s="117"/>
      <c r="WVR44" s="117"/>
      <c r="WVS44" s="117"/>
      <c r="WVT44" s="117"/>
      <c r="WVU44" s="117"/>
      <c r="WVV44" s="117"/>
      <c r="WVW44" s="117"/>
      <c r="WVX44" s="117"/>
      <c r="WVY44" s="117"/>
      <c r="WVZ44" s="117"/>
      <c r="WWA44" s="117"/>
      <c r="WWB44" s="117"/>
      <c r="WWC44" s="117"/>
      <c r="WWD44" s="117"/>
      <c r="WWE44" s="117"/>
      <c r="WWF44" s="117"/>
      <c r="WWG44" s="117"/>
      <c r="WWH44" s="117"/>
      <c r="WWI44" s="117"/>
      <c r="WWJ44" s="117"/>
      <c r="WWK44" s="117"/>
      <c r="WWL44" s="117"/>
      <c r="WWM44" s="117"/>
      <c r="WWN44" s="117"/>
      <c r="WWO44" s="117"/>
      <c r="WWP44" s="117"/>
      <c r="WWQ44" s="117"/>
      <c r="WWR44" s="117"/>
      <c r="WWS44" s="117"/>
      <c r="WWT44" s="117"/>
      <c r="WWU44" s="117"/>
      <c r="WWV44" s="117"/>
      <c r="WWW44" s="117"/>
      <c r="WWX44" s="117"/>
      <c r="WWY44" s="117"/>
      <c r="WWZ44" s="117"/>
      <c r="WXA44" s="117"/>
      <c r="WXB44" s="117"/>
      <c r="WXC44" s="117"/>
      <c r="WXD44" s="117"/>
      <c r="WXE44" s="117"/>
      <c r="WXF44" s="117"/>
      <c r="WXG44" s="117"/>
      <c r="WXH44" s="117"/>
      <c r="WXI44" s="117"/>
      <c r="WXJ44" s="117"/>
      <c r="WXK44" s="117"/>
      <c r="WXL44" s="117"/>
      <c r="WXM44" s="117"/>
      <c r="WXN44" s="117"/>
      <c r="WXO44" s="117"/>
      <c r="WXP44" s="117"/>
      <c r="WXQ44" s="117"/>
      <c r="WXR44" s="117"/>
      <c r="WXS44" s="117"/>
      <c r="WXT44" s="117"/>
      <c r="WXU44" s="117"/>
      <c r="WXV44" s="117"/>
      <c r="WXW44" s="117"/>
      <c r="WXX44" s="117"/>
      <c r="WXY44" s="117"/>
      <c r="WXZ44" s="117"/>
      <c r="WYA44" s="117"/>
      <c r="WYB44" s="117"/>
      <c r="WYC44" s="117"/>
      <c r="WYD44" s="117"/>
      <c r="WYE44" s="117"/>
      <c r="WYF44" s="117"/>
      <c r="WYG44" s="117"/>
      <c r="WYH44" s="117"/>
      <c r="WYI44" s="117"/>
      <c r="WYJ44" s="117"/>
      <c r="WYK44" s="117"/>
      <c r="WYL44" s="117"/>
      <c r="WYM44" s="117"/>
      <c r="WYN44" s="117"/>
      <c r="WYO44" s="117"/>
      <c r="WYP44" s="117"/>
      <c r="WYQ44" s="117"/>
      <c r="WYR44" s="117"/>
      <c r="WYS44" s="117"/>
      <c r="WYT44" s="117"/>
      <c r="WYU44" s="117"/>
      <c r="WYV44" s="117"/>
      <c r="WYW44" s="117"/>
      <c r="WYX44" s="117"/>
      <c r="WYY44" s="117"/>
      <c r="WYZ44" s="117"/>
      <c r="WZA44" s="117"/>
      <c r="WZB44" s="117"/>
      <c r="WZC44" s="117"/>
      <c r="WZD44" s="117"/>
      <c r="WZE44" s="117"/>
      <c r="WZF44" s="117"/>
      <c r="WZG44" s="117"/>
      <c r="WZH44" s="117"/>
      <c r="WZI44" s="117"/>
      <c r="WZJ44" s="117"/>
      <c r="WZK44" s="117"/>
      <c r="WZL44" s="117"/>
      <c r="WZM44" s="117"/>
      <c r="WZN44" s="117"/>
      <c r="WZO44" s="117"/>
      <c r="WZP44" s="117"/>
      <c r="WZQ44" s="117"/>
      <c r="WZR44" s="117"/>
      <c r="WZS44" s="117"/>
      <c r="WZT44" s="117"/>
      <c r="WZU44" s="117"/>
      <c r="WZV44" s="117"/>
      <c r="WZW44" s="117"/>
      <c r="WZX44" s="117"/>
      <c r="WZY44" s="117"/>
      <c r="WZZ44" s="117"/>
      <c r="XAA44" s="117"/>
      <c r="XAB44" s="117"/>
      <c r="XAC44" s="117"/>
      <c r="XAD44" s="117"/>
      <c r="XAE44" s="117"/>
      <c r="XAF44" s="117"/>
      <c r="XAG44" s="117"/>
      <c r="XAH44" s="117"/>
      <c r="XAI44" s="117"/>
      <c r="XAJ44" s="117"/>
      <c r="XAK44" s="117"/>
      <c r="XAL44" s="117"/>
      <c r="XAM44" s="117"/>
      <c r="XAN44" s="117"/>
      <c r="XAO44" s="117"/>
      <c r="XAP44" s="117"/>
      <c r="XAQ44" s="117"/>
      <c r="XAR44" s="117"/>
      <c r="XAS44" s="117"/>
      <c r="XAT44" s="117"/>
      <c r="XAU44" s="117"/>
      <c r="XAV44" s="117"/>
      <c r="XAW44" s="117"/>
      <c r="XAX44" s="117"/>
      <c r="XAY44" s="117"/>
      <c r="XAZ44" s="117"/>
      <c r="XBA44" s="117"/>
      <c r="XBB44" s="117"/>
      <c r="XBC44" s="117"/>
      <c r="XBD44" s="117"/>
      <c r="XBE44" s="117"/>
      <c r="XBF44" s="117"/>
      <c r="XBG44" s="117"/>
      <c r="XBH44" s="117"/>
      <c r="XBI44" s="117"/>
      <c r="XBJ44" s="117"/>
      <c r="XBK44" s="117"/>
      <c r="XBL44" s="117"/>
      <c r="XBM44" s="117"/>
      <c r="XBN44" s="117"/>
      <c r="XBO44" s="117"/>
      <c r="XBP44" s="117"/>
      <c r="XBQ44" s="117"/>
      <c r="XBR44" s="117"/>
      <c r="XBS44" s="117"/>
      <c r="XBT44" s="117"/>
      <c r="XBU44" s="117"/>
      <c r="XBV44" s="117"/>
      <c r="XBW44" s="117"/>
      <c r="XBX44" s="117"/>
      <c r="XBY44" s="117"/>
      <c r="XBZ44" s="117"/>
      <c r="XCA44" s="117"/>
      <c r="XCB44" s="117"/>
      <c r="XCC44" s="117"/>
      <c r="XCD44" s="117"/>
      <c r="XCE44" s="117"/>
      <c r="XCF44" s="117"/>
      <c r="XCG44" s="117"/>
      <c r="XCH44" s="117"/>
      <c r="XCI44" s="117"/>
      <c r="XCJ44" s="117"/>
      <c r="XCK44" s="117"/>
      <c r="XCL44" s="117"/>
      <c r="XCM44" s="117"/>
      <c r="XCN44" s="117"/>
      <c r="XCO44" s="117"/>
      <c r="XCP44" s="117"/>
      <c r="XCQ44" s="117"/>
      <c r="XCR44" s="117"/>
      <c r="XCS44" s="117"/>
      <c r="XCT44" s="117"/>
      <c r="XCU44" s="117"/>
      <c r="XCV44" s="117"/>
      <c r="XCW44" s="117"/>
      <c r="XCX44" s="117"/>
      <c r="XCY44" s="117"/>
      <c r="XCZ44" s="117"/>
      <c r="XDA44" s="117"/>
      <c r="XDB44" s="117"/>
      <c r="XDC44" s="117"/>
      <c r="XDD44" s="117"/>
      <c r="XDE44" s="117"/>
      <c r="XDF44" s="117"/>
      <c r="XDG44" s="117"/>
      <c r="XDH44" s="117"/>
      <c r="XDI44" s="117"/>
      <c r="XDJ44" s="117"/>
      <c r="XDK44" s="117"/>
      <c r="XDL44" s="117"/>
      <c r="XDM44" s="117"/>
      <c r="XDN44" s="117"/>
      <c r="XDO44" s="117"/>
      <c r="XDP44" s="117"/>
      <c r="XDQ44" s="117"/>
      <c r="XDR44" s="117"/>
      <c r="XDS44" s="117"/>
      <c r="XDT44" s="117"/>
      <c r="XDU44" s="117"/>
      <c r="XDV44" s="117"/>
      <c r="XDW44" s="117"/>
      <c r="XDX44" s="117"/>
      <c r="XDY44" s="117"/>
      <c r="XDZ44" s="117"/>
      <c r="XEA44" s="117"/>
      <c r="XEB44" s="117"/>
      <c r="XEC44" s="117"/>
      <c r="XED44" s="117"/>
      <c r="XEE44" s="117"/>
      <c r="XEF44" s="117"/>
      <c r="XEG44" s="117"/>
      <c r="XEH44" s="117"/>
      <c r="XEI44" s="117"/>
      <c r="XEJ44" s="117"/>
      <c r="XEK44" s="117"/>
      <c r="XEL44" s="117"/>
      <c r="XEM44" s="117"/>
      <c r="XEN44" s="117"/>
      <c r="XEO44" s="117"/>
      <c r="XEP44" s="117"/>
      <c r="XEQ44" s="117"/>
      <c r="XER44" s="117"/>
      <c r="XES44" s="117"/>
      <c r="XET44" s="117"/>
      <c r="XEU44" s="117"/>
      <c r="XEV44" s="117"/>
      <c r="XEW44" s="117"/>
      <c r="XEX44" s="117"/>
      <c r="XEY44" s="117"/>
      <c r="XEZ44" s="117"/>
      <c r="XFA44" s="117"/>
      <c r="XFB44" s="117"/>
      <c r="XFC44" s="117"/>
      <c r="XFD44" s="117"/>
    </row>
    <row r="45" spans="1:16384" s="115" customFormat="1">
      <c r="A45" s="142" t="s">
        <v>7</v>
      </c>
      <c r="B45" s="142"/>
      <c r="C45" s="113">
        <f>SUM(C9:C44)</f>
        <v>9475028</v>
      </c>
      <c r="D45" s="113">
        <f t="shared" ref="D45:N45" si="285">SUM(D9:D44)</f>
        <v>8369820</v>
      </c>
      <c r="E45" s="113">
        <f t="shared" si="285"/>
        <v>17844848</v>
      </c>
      <c r="F45" s="113">
        <f t="shared" si="285"/>
        <v>7397356</v>
      </c>
      <c r="G45" s="113">
        <f t="shared" si="285"/>
        <v>6753205</v>
      </c>
      <c r="H45" s="113">
        <f t="shared" si="285"/>
        <v>14150561</v>
      </c>
      <c r="I45" s="113">
        <f t="shared" si="285"/>
        <v>175201</v>
      </c>
      <c r="J45" s="113">
        <f t="shared" si="285"/>
        <v>146695</v>
      </c>
      <c r="K45" s="113">
        <f t="shared" si="285"/>
        <v>321896</v>
      </c>
      <c r="L45" s="113">
        <f t="shared" si="285"/>
        <v>7572557</v>
      </c>
      <c r="M45" s="113">
        <f t="shared" si="285"/>
        <v>6899900</v>
      </c>
      <c r="N45" s="113">
        <f t="shared" si="285"/>
        <v>14472457</v>
      </c>
      <c r="O45" s="63">
        <f>L45/C45%</f>
        <v>79.921209731517422</v>
      </c>
      <c r="P45" s="63">
        <f t="shared" ref="P45:Q45" si="286">M45/D45%</f>
        <v>82.437854099610263</v>
      </c>
      <c r="Q45" s="63">
        <f t="shared" si="286"/>
        <v>81.101598623871709</v>
      </c>
      <c r="R45" s="113">
        <f>SUM(R9:R44)</f>
        <v>603560</v>
      </c>
      <c r="S45" s="113">
        <f t="shared" ref="S45:AC45" si="287">SUM(S9:S44)</f>
        <v>338272</v>
      </c>
      <c r="T45" s="113">
        <f t="shared" si="287"/>
        <v>941832</v>
      </c>
      <c r="U45" s="113">
        <f t="shared" si="287"/>
        <v>228529</v>
      </c>
      <c r="V45" s="113">
        <f t="shared" si="287"/>
        <v>116502</v>
      </c>
      <c r="W45" s="113">
        <f t="shared" si="287"/>
        <v>345031</v>
      </c>
      <c r="X45" s="113">
        <f t="shared" si="287"/>
        <v>29907</v>
      </c>
      <c r="Y45" s="113">
        <f t="shared" si="287"/>
        <v>22506</v>
      </c>
      <c r="Z45" s="113">
        <f t="shared" si="287"/>
        <v>52413</v>
      </c>
      <c r="AA45" s="113">
        <f t="shared" si="287"/>
        <v>258436</v>
      </c>
      <c r="AB45" s="113">
        <f t="shared" si="287"/>
        <v>139008</v>
      </c>
      <c r="AC45" s="113">
        <f t="shared" si="287"/>
        <v>397444</v>
      </c>
      <c r="AD45" s="63">
        <f>AA45/R45%</f>
        <v>42.818609583140031</v>
      </c>
      <c r="AE45" s="63">
        <f t="shared" ref="AE45:AF45" si="288">AB45/S45%</f>
        <v>41.093557846939746</v>
      </c>
      <c r="AF45" s="63">
        <f t="shared" si="288"/>
        <v>42.199033373255531</v>
      </c>
      <c r="AG45" s="113">
        <f>SUM(AG9:AG44)</f>
        <v>10078588</v>
      </c>
      <c r="AH45" s="113">
        <f t="shared" ref="AH45" si="289">SUM(AH9:AH44)</f>
        <v>8708092</v>
      </c>
      <c r="AI45" s="113">
        <f t="shared" ref="AI45" si="290">SUM(AI9:AI44)</f>
        <v>18786680</v>
      </c>
      <c r="AJ45" s="113">
        <f t="shared" ref="AJ45" si="291">SUM(AJ9:AJ44)</f>
        <v>7625885</v>
      </c>
      <c r="AK45" s="113">
        <f t="shared" ref="AK45" si="292">SUM(AK9:AK44)</f>
        <v>6869707</v>
      </c>
      <c r="AL45" s="113">
        <f t="shared" ref="AL45" si="293">SUM(AL9:AL44)</f>
        <v>14495592</v>
      </c>
      <c r="AM45" s="113">
        <f t="shared" ref="AM45" si="294">SUM(AM9:AM44)</f>
        <v>205108</v>
      </c>
      <c r="AN45" s="113">
        <f t="shared" ref="AN45" si="295">SUM(AN9:AN44)</f>
        <v>169201</v>
      </c>
      <c r="AO45" s="113">
        <f t="shared" ref="AO45" si="296">SUM(AO9:AO44)</f>
        <v>374309</v>
      </c>
      <c r="AP45" s="113">
        <f t="shared" ref="AP45" si="297">SUM(AP9:AP44)</f>
        <v>7830993</v>
      </c>
      <c r="AQ45" s="113">
        <f t="shared" ref="AQ45" si="298">SUM(AQ9:AQ44)</f>
        <v>7038908</v>
      </c>
      <c r="AR45" s="113">
        <f t="shared" ref="AR45" si="299">SUM(AR9:AR44)</f>
        <v>14869901</v>
      </c>
      <c r="AS45" s="63">
        <f>AP45/AG45%</f>
        <v>77.699306688595655</v>
      </c>
      <c r="AT45" s="63">
        <f t="shared" ref="AT45" si="300">AQ45/AH45%</f>
        <v>80.831805635493978</v>
      </c>
      <c r="AU45" s="63">
        <f t="shared" ref="AU45" si="301">AR45/AI45%</f>
        <v>79.151297621506302</v>
      </c>
      <c r="AV45" s="113">
        <f>SUM(AV9:AV44)</f>
        <v>1617551</v>
      </c>
      <c r="AW45" s="113">
        <f t="shared" ref="AW45" si="302">SUM(AW9:AW44)</f>
        <v>1432707</v>
      </c>
      <c r="AX45" s="113">
        <f t="shared" ref="AX45" si="303">SUM(AX9:AX44)</f>
        <v>3050258</v>
      </c>
      <c r="AY45" s="113">
        <f t="shared" ref="AY45" si="304">SUM(AY9:AY44)</f>
        <v>1168255</v>
      </c>
      <c r="AZ45" s="113">
        <f t="shared" ref="AZ45" si="305">SUM(AZ9:AZ44)</f>
        <v>1069012</v>
      </c>
      <c r="BA45" s="113">
        <f t="shared" ref="BA45" si="306">SUM(BA9:BA44)</f>
        <v>2237267</v>
      </c>
      <c r="BB45" s="113">
        <f t="shared" ref="BB45" si="307">SUM(BB9:BB44)</f>
        <v>33135</v>
      </c>
      <c r="BC45" s="113">
        <f t="shared" ref="BC45" si="308">SUM(BC9:BC44)</f>
        <v>27682</v>
      </c>
      <c r="BD45" s="113">
        <f t="shared" ref="BD45" si="309">SUM(BD9:BD44)</f>
        <v>60817</v>
      </c>
      <c r="BE45" s="113">
        <f t="shared" ref="BE45" si="310">SUM(BE9:BE44)</f>
        <v>1201390</v>
      </c>
      <c r="BF45" s="113">
        <f t="shared" ref="BF45" si="311">SUM(BF9:BF44)</f>
        <v>1096694</v>
      </c>
      <c r="BG45" s="113">
        <f t="shared" ref="BG45" si="312">SUM(BG9:BG44)</f>
        <v>2298084</v>
      </c>
      <c r="BH45" s="63">
        <f>BE45/AV45%</f>
        <v>74.272155870201303</v>
      </c>
      <c r="BI45" s="63">
        <f t="shared" ref="BI45" si="313">BF45/AW45%</f>
        <v>76.546984135625777</v>
      </c>
      <c r="BJ45" s="63">
        <f t="shared" ref="BJ45" si="314">BG45/AX45%</f>
        <v>75.340643316073582</v>
      </c>
      <c r="BK45" s="113">
        <f>SUM(BK9:BK44)</f>
        <v>111349</v>
      </c>
      <c r="BL45" s="113">
        <f t="shared" ref="BL45" si="315">SUM(BL9:BL44)</f>
        <v>62503</v>
      </c>
      <c r="BM45" s="113">
        <f t="shared" ref="BM45" si="316">SUM(BM9:BM44)</f>
        <v>173852</v>
      </c>
      <c r="BN45" s="113">
        <f t="shared" ref="BN45" si="317">SUM(BN9:BN44)</f>
        <v>37983</v>
      </c>
      <c r="BO45" s="113">
        <f t="shared" ref="BO45" si="318">SUM(BO9:BO44)</f>
        <v>19257</v>
      </c>
      <c r="BP45" s="113">
        <f t="shared" ref="BP45" si="319">SUM(BP9:BP44)</f>
        <v>57240</v>
      </c>
      <c r="BQ45" s="113">
        <f t="shared" ref="BQ45" si="320">SUM(BQ9:BQ44)</f>
        <v>4909</v>
      </c>
      <c r="BR45" s="113">
        <f t="shared" ref="BR45" si="321">SUM(BR9:BR44)</f>
        <v>3550</v>
      </c>
      <c r="BS45" s="113">
        <f t="shared" ref="BS45" si="322">SUM(BS9:BS44)</f>
        <v>8459</v>
      </c>
      <c r="BT45" s="113">
        <f t="shared" ref="BT45" si="323">SUM(BT9:BT44)</f>
        <v>42892</v>
      </c>
      <c r="BU45" s="113">
        <f t="shared" ref="BU45" si="324">SUM(BU9:BU44)</f>
        <v>22807</v>
      </c>
      <c r="BV45" s="113">
        <f t="shared" ref="BV45" si="325">SUM(BV9:BV44)</f>
        <v>65699</v>
      </c>
      <c r="BW45" s="63">
        <f>BT45/BK45%</f>
        <v>38.520327977799532</v>
      </c>
      <c r="BX45" s="63">
        <f t="shared" ref="BX45" si="326">BU45/BL45%</f>
        <v>36.489448506471689</v>
      </c>
      <c r="BY45" s="63">
        <f t="shared" ref="BY45" si="327">BV45/BM45%</f>
        <v>37.790189356464118</v>
      </c>
      <c r="BZ45" s="113">
        <f>SUM(BZ9:BZ44)</f>
        <v>1728900</v>
      </c>
      <c r="CA45" s="113">
        <f t="shared" ref="CA45" si="328">SUM(CA9:CA44)</f>
        <v>1495210</v>
      </c>
      <c r="CB45" s="113">
        <f t="shared" ref="CB45" si="329">SUM(CB9:CB44)</f>
        <v>3224110</v>
      </c>
      <c r="CC45" s="113">
        <f t="shared" ref="CC45" si="330">SUM(CC9:CC44)</f>
        <v>1206238</v>
      </c>
      <c r="CD45" s="113">
        <f t="shared" ref="CD45" si="331">SUM(CD9:CD44)</f>
        <v>1088269</v>
      </c>
      <c r="CE45" s="113">
        <f t="shared" ref="CE45" si="332">SUM(CE9:CE44)</f>
        <v>2294507</v>
      </c>
      <c r="CF45" s="113">
        <f t="shared" ref="CF45" si="333">SUM(CF9:CF44)</f>
        <v>38044</v>
      </c>
      <c r="CG45" s="113">
        <f t="shared" ref="CG45" si="334">SUM(CG9:CG44)</f>
        <v>31232</v>
      </c>
      <c r="CH45" s="113">
        <f t="shared" ref="CH45" si="335">SUM(CH9:CH44)</f>
        <v>69276</v>
      </c>
      <c r="CI45" s="113">
        <f t="shared" ref="CI45" si="336">SUM(CI9:CI44)</f>
        <v>1244282</v>
      </c>
      <c r="CJ45" s="113">
        <f t="shared" ref="CJ45" si="337">SUM(CJ9:CJ44)</f>
        <v>1119501</v>
      </c>
      <c r="CK45" s="113">
        <f t="shared" ref="CK45" si="338">SUM(CK9:CK44)</f>
        <v>2363783</v>
      </c>
      <c r="CL45" s="63">
        <f>CI45/BZ45%</f>
        <v>71.969576031002376</v>
      </c>
      <c r="CM45" s="63">
        <f t="shared" ref="CM45" si="339">CJ45/CA45%</f>
        <v>74.872492827094518</v>
      </c>
      <c r="CN45" s="63">
        <f t="shared" ref="CN45" si="340">CK45/CB45%</f>
        <v>73.31582979488914</v>
      </c>
      <c r="CO45" s="113">
        <f>SUM(CO9:CO44)</f>
        <v>673641</v>
      </c>
      <c r="CP45" s="113">
        <f t="shared" ref="CP45" si="341">SUM(CP9:CP44)</f>
        <v>644509</v>
      </c>
      <c r="CQ45" s="113">
        <f t="shared" ref="CQ45" si="342">SUM(CQ9:CQ44)</f>
        <v>1318150</v>
      </c>
      <c r="CR45" s="113">
        <f t="shared" ref="CR45" si="343">SUM(CR9:CR44)</f>
        <v>447384</v>
      </c>
      <c r="CS45" s="113">
        <f t="shared" ref="CS45" si="344">SUM(CS9:CS44)</f>
        <v>411073</v>
      </c>
      <c r="CT45" s="113">
        <f t="shared" ref="CT45" si="345">SUM(CT9:CT44)</f>
        <v>858457</v>
      </c>
      <c r="CU45" s="113">
        <f t="shared" ref="CU45" si="346">SUM(CU9:CU44)</f>
        <v>16060</v>
      </c>
      <c r="CV45" s="113">
        <f t="shared" ref="CV45" si="347">SUM(CV9:CV44)</f>
        <v>16120</v>
      </c>
      <c r="CW45" s="113">
        <f t="shared" ref="CW45" si="348">SUM(CW9:CW44)</f>
        <v>32180</v>
      </c>
      <c r="CX45" s="113">
        <f t="shared" ref="CX45" si="349">SUM(CX9:CX44)</f>
        <v>463444</v>
      </c>
      <c r="CY45" s="113">
        <f t="shared" ref="CY45" si="350">SUM(CY9:CY44)</f>
        <v>427193</v>
      </c>
      <c r="CZ45" s="113">
        <f t="shared" ref="CZ45" si="351">SUM(CZ9:CZ44)</f>
        <v>890637</v>
      </c>
      <c r="DA45" s="63">
        <f>CX45/CO45%</f>
        <v>68.796881424972653</v>
      </c>
      <c r="DB45" s="63">
        <f t="shared" ref="DB45" si="352">CY45/CP45%</f>
        <v>66.281929344663922</v>
      </c>
      <c r="DC45" s="63">
        <f t="shared" ref="DC45" si="353">CZ45/CQ45%</f>
        <v>67.567196449569479</v>
      </c>
      <c r="DD45" s="113">
        <f>SUM(DD9:DD44)</f>
        <v>82658</v>
      </c>
      <c r="DE45" s="113">
        <f t="shared" ref="DE45" si="354">SUM(DE9:DE44)</f>
        <v>67088</v>
      </c>
      <c r="DF45" s="113">
        <f t="shared" ref="DF45" si="355">SUM(DF9:DF44)</f>
        <v>149746</v>
      </c>
      <c r="DG45" s="113">
        <f t="shared" ref="DG45" si="356">SUM(DG9:DG44)</f>
        <v>23379</v>
      </c>
      <c r="DH45" s="113">
        <f t="shared" ref="DH45" si="357">SUM(DH9:DH44)</f>
        <v>18017</v>
      </c>
      <c r="DI45" s="113">
        <f t="shared" ref="DI45" si="358">SUM(DI9:DI44)</f>
        <v>41396</v>
      </c>
      <c r="DJ45" s="113">
        <f t="shared" ref="DJ45" si="359">SUM(DJ9:DJ44)</f>
        <v>4967</v>
      </c>
      <c r="DK45" s="113">
        <f t="shared" ref="DK45" si="360">SUM(DK9:DK44)</f>
        <v>4510</v>
      </c>
      <c r="DL45" s="113">
        <f t="shared" ref="DL45" si="361">SUM(DL9:DL44)</f>
        <v>9477</v>
      </c>
      <c r="DM45" s="113">
        <f t="shared" ref="DM45" si="362">SUM(DM9:DM44)</f>
        <v>28346</v>
      </c>
      <c r="DN45" s="113">
        <f t="shared" ref="DN45" si="363">SUM(DN9:DN44)</f>
        <v>22527</v>
      </c>
      <c r="DO45" s="113">
        <f t="shared" ref="DO45" si="364">SUM(DO9:DO44)</f>
        <v>50873</v>
      </c>
      <c r="DP45" s="63">
        <f>DM45/DD45%</f>
        <v>34.293111374579588</v>
      </c>
      <c r="DQ45" s="63">
        <f t="shared" ref="DQ45" si="365">DN45/DE45%</f>
        <v>33.578285237300264</v>
      </c>
      <c r="DR45" s="63">
        <f t="shared" ref="DR45" si="366">DO45/DF45%</f>
        <v>33.97286071080363</v>
      </c>
      <c r="DS45" s="113">
        <f>SUM(DS9:DS44)</f>
        <v>756299</v>
      </c>
      <c r="DT45" s="113">
        <f t="shared" ref="DT45" si="367">SUM(DT9:DT44)</f>
        <v>711597</v>
      </c>
      <c r="DU45" s="113">
        <f t="shared" ref="DU45" si="368">SUM(DU9:DU44)</f>
        <v>1467896</v>
      </c>
      <c r="DV45" s="113">
        <f t="shared" ref="DV45" si="369">SUM(DV9:DV44)</f>
        <v>470763</v>
      </c>
      <c r="DW45" s="113">
        <f t="shared" ref="DW45" si="370">SUM(DW9:DW44)</f>
        <v>429090</v>
      </c>
      <c r="DX45" s="113">
        <f t="shared" ref="DX45" si="371">SUM(DX9:DX44)</f>
        <v>899853</v>
      </c>
      <c r="DY45" s="113">
        <f t="shared" ref="DY45" si="372">SUM(DY9:DY44)</f>
        <v>21027</v>
      </c>
      <c r="DZ45" s="113">
        <f t="shared" ref="DZ45" si="373">SUM(DZ9:DZ44)</f>
        <v>20630</v>
      </c>
      <c r="EA45" s="113">
        <f t="shared" ref="EA45" si="374">SUM(EA9:EA44)</f>
        <v>41657</v>
      </c>
      <c r="EB45" s="113">
        <f t="shared" ref="EB45" si="375">SUM(EB9:EB44)</f>
        <v>491790</v>
      </c>
      <c r="EC45" s="113">
        <f t="shared" ref="EC45" si="376">SUM(EC9:EC44)</f>
        <v>449720</v>
      </c>
      <c r="ED45" s="113">
        <f t="shared" ref="ED45" si="377">SUM(ED9:ED44)</f>
        <v>941510</v>
      </c>
      <c r="EE45" s="63">
        <f>EB45/DS45%</f>
        <v>65.025869398214198</v>
      </c>
      <c r="EF45" s="63">
        <f t="shared" ref="EF45" si="378">EC45/DT45%</f>
        <v>63.198692518377676</v>
      </c>
      <c r="EG45" s="63">
        <f t="shared" ref="EG45" si="379">ED45/DU45%</f>
        <v>64.140102568574349</v>
      </c>
      <c r="EH45" s="113">
        <f>SUM(EH9:EH44)</f>
        <v>7830993</v>
      </c>
      <c r="EI45" s="113">
        <f t="shared" ref="EI45" si="380">SUM(EI9:EI44)</f>
        <v>7038908</v>
      </c>
      <c r="EJ45" s="113">
        <f t="shared" ref="EJ45" si="381">SUM(EJ9:EJ44)</f>
        <v>14869901</v>
      </c>
      <c r="EK45" s="113">
        <f t="shared" ref="EK45" si="382">SUM(EK9:EK44)</f>
        <v>947732</v>
      </c>
      <c r="EL45" s="113">
        <f t="shared" ref="EL45" si="383">SUM(EL9:EL44)</f>
        <v>1107620</v>
      </c>
      <c r="EM45" s="113">
        <f t="shared" ref="EM45" si="384">SUM(EM9:EM44)</f>
        <v>2055352</v>
      </c>
      <c r="EN45" s="113">
        <f t="shared" ref="EN45" si="385">SUM(EN9:EN44)</f>
        <v>1994644</v>
      </c>
      <c r="EO45" s="113">
        <f t="shared" ref="EO45" si="386">SUM(EO9:EO44)</f>
        <v>1898606</v>
      </c>
      <c r="EP45" s="113">
        <f t="shared" ref="EP45" si="387">SUM(EP9:EP44)</f>
        <v>3893250</v>
      </c>
      <c r="EQ45" s="114">
        <f>EK45/EH45%</f>
        <v>12.102322144841658</v>
      </c>
      <c r="ER45" s="114">
        <f>EL45/EI45%</f>
        <v>15.735679454824526</v>
      </c>
      <c r="ES45" s="114">
        <f>EM45/EJ45%</f>
        <v>13.822230558226311</v>
      </c>
      <c r="ET45" s="63">
        <f>EN45/EH45%</f>
        <v>25.471150338149965</v>
      </c>
      <c r="EU45" s="63">
        <f>EO45/EI45%</f>
        <v>26.973019110350638</v>
      </c>
      <c r="EV45" s="63">
        <f>EP45/EJ45%</f>
        <v>26.182084198139581</v>
      </c>
      <c r="EW45" s="113">
        <f>SUM(EW9:EW44)</f>
        <v>1244282</v>
      </c>
      <c r="EX45" s="113">
        <f t="shared" ref="EX45" si="388">SUM(EX9:EX44)</f>
        <v>1119501</v>
      </c>
      <c r="EY45" s="113">
        <f t="shared" ref="EY45" si="389">SUM(EY9:EY44)</f>
        <v>2363783</v>
      </c>
      <c r="EZ45" s="113">
        <f t="shared" ref="EZ45" si="390">SUM(EZ9:EZ44)</f>
        <v>111892</v>
      </c>
      <c r="FA45" s="113">
        <f t="shared" ref="FA45" si="391">SUM(FA9:FA44)</f>
        <v>132817</v>
      </c>
      <c r="FB45" s="113">
        <f t="shared" ref="FB45" si="392">SUM(FB9:FB44)</f>
        <v>244709</v>
      </c>
      <c r="FC45" s="113">
        <f t="shared" ref="FC45" si="393">SUM(FC9:FC44)</f>
        <v>317171</v>
      </c>
      <c r="FD45" s="113">
        <f t="shared" ref="FD45" si="394">SUM(FD9:FD44)</f>
        <v>306146</v>
      </c>
      <c r="FE45" s="113">
        <f t="shared" ref="FE45" si="395">SUM(FE9:FE44)</f>
        <v>623317</v>
      </c>
      <c r="FF45" s="114">
        <f>EZ45/EW45%</f>
        <v>8.9924952703647563</v>
      </c>
      <c r="FG45" s="114">
        <f>FA45/EX45%</f>
        <v>11.863946526175502</v>
      </c>
      <c r="FH45" s="114">
        <f>FB45/EY45%</f>
        <v>10.352430828041321</v>
      </c>
      <c r="FI45" s="63">
        <f>FC45/EW45%</f>
        <v>25.490282749408898</v>
      </c>
      <c r="FJ45" s="63">
        <f>FD45/EX45%</f>
        <v>27.346648194150788</v>
      </c>
      <c r="FK45" s="63">
        <f>FE45/EY45%</f>
        <v>26.369467924932195</v>
      </c>
      <c r="FL45" s="113">
        <f>SUM(FL9:FL44)</f>
        <v>491790</v>
      </c>
      <c r="FM45" s="113">
        <f t="shared" ref="FM45" si="396">SUM(FM9:FM44)</f>
        <v>449720</v>
      </c>
      <c r="FN45" s="113">
        <f t="shared" ref="FN45" si="397">SUM(FN9:FN44)</f>
        <v>941510</v>
      </c>
      <c r="FO45" s="113">
        <f t="shared" ref="FO45" si="398">SUM(FO9:FO44)</f>
        <v>19422</v>
      </c>
      <c r="FP45" s="113">
        <f t="shared" ref="FP45" si="399">SUM(FP9:FP44)</f>
        <v>19448</v>
      </c>
      <c r="FQ45" s="113">
        <f t="shared" ref="FQ45" si="400">SUM(FQ9:FQ44)</f>
        <v>38870</v>
      </c>
      <c r="FR45" s="113">
        <f t="shared" ref="FR45" si="401">SUM(FR9:FR44)</f>
        <v>70371</v>
      </c>
      <c r="FS45" s="113">
        <f t="shared" ref="FS45" si="402">SUM(FS9:FS44)</f>
        <v>65047</v>
      </c>
      <c r="FT45" s="113">
        <f t="shared" ref="FT45" si="403">SUM(FT9:FT44)</f>
        <v>135418</v>
      </c>
      <c r="FU45" s="114">
        <f>FO45/FL45%</f>
        <v>3.949246629659001</v>
      </c>
      <c r="FV45" s="114">
        <f>FP45/FM45%</f>
        <v>4.3244685582139999</v>
      </c>
      <c r="FW45" s="114">
        <f>FQ45/FN45%</f>
        <v>4.1284744718590352</v>
      </c>
      <c r="FX45" s="63">
        <f>FR45/FL45%</f>
        <v>14.309156347221377</v>
      </c>
      <c r="FY45" s="63">
        <f>FS45/FM45%</f>
        <v>14.463888641821578</v>
      </c>
      <c r="FZ45" s="63">
        <f>FT45/FN45%</f>
        <v>14.383065501163024</v>
      </c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  <c r="IV45" s="117"/>
      <c r="IW45" s="117"/>
      <c r="IX45" s="117"/>
      <c r="IY45" s="117"/>
      <c r="IZ45" s="117"/>
      <c r="JA45" s="117"/>
      <c r="JB45" s="117"/>
      <c r="JC45" s="117"/>
      <c r="JD45" s="117"/>
      <c r="JE45" s="117"/>
      <c r="JF45" s="117"/>
      <c r="JG45" s="117"/>
      <c r="JH45" s="117"/>
      <c r="JI45" s="117"/>
      <c r="JJ45" s="117"/>
      <c r="JK45" s="117"/>
      <c r="JL45" s="117"/>
      <c r="JM45" s="117"/>
      <c r="JN45" s="117"/>
      <c r="JO45" s="117"/>
      <c r="JP45" s="117"/>
      <c r="JQ45" s="117"/>
      <c r="JR45" s="117"/>
      <c r="JS45" s="117"/>
      <c r="JT45" s="117"/>
      <c r="JU45" s="117"/>
      <c r="JV45" s="117"/>
      <c r="JW45" s="117"/>
      <c r="JX45" s="117"/>
      <c r="JY45" s="117"/>
      <c r="JZ45" s="117"/>
      <c r="KA45" s="117"/>
      <c r="KB45" s="117"/>
      <c r="KC45" s="117"/>
      <c r="KD45" s="117"/>
      <c r="KE45" s="117"/>
      <c r="KF45" s="117"/>
      <c r="KG45" s="117"/>
      <c r="KH45" s="117"/>
      <c r="KI45" s="117"/>
      <c r="KJ45" s="117"/>
      <c r="KK45" s="117"/>
      <c r="KL45" s="117"/>
      <c r="KM45" s="117"/>
      <c r="KN45" s="117"/>
      <c r="KO45" s="117"/>
      <c r="KP45" s="117"/>
      <c r="KQ45" s="117"/>
      <c r="KR45" s="117"/>
      <c r="KS45" s="117"/>
      <c r="KT45" s="117"/>
      <c r="KU45" s="117"/>
      <c r="KV45" s="117"/>
      <c r="KW45" s="117"/>
      <c r="KX45" s="117"/>
      <c r="KY45" s="117"/>
      <c r="KZ45" s="117"/>
      <c r="LA45" s="117"/>
      <c r="LB45" s="117"/>
      <c r="LC45" s="117"/>
      <c r="LD45" s="117"/>
      <c r="LE45" s="117"/>
      <c r="LF45" s="117"/>
      <c r="LG45" s="117"/>
      <c r="LH45" s="117"/>
      <c r="LI45" s="117"/>
      <c r="LJ45" s="117"/>
      <c r="LK45" s="117"/>
      <c r="LL45" s="117"/>
      <c r="LM45" s="117"/>
      <c r="LN45" s="117"/>
      <c r="LO45" s="117"/>
      <c r="LP45" s="117"/>
      <c r="LQ45" s="117"/>
      <c r="LR45" s="117"/>
      <c r="LS45" s="117"/>
      <c r="LT45" s="117"/>
      <c r="LU45" s="117"/>
      <c r="LV45" s="117"/>
      <c r="LW45" s="117"/>
      <c r="LX45" s="117"/>
      <c r="LY45" s="117"/>
      <c r="LZ45" s="117"/>
      <c r="MA45" s="117"/>
      <c r="MB45" s="117"/>
      <c r="MC45" s="117"/>
      <c r="MD45" s="117"/>
      <c r="ME45" s="117"/>
      <c r="MF45" s="117"/>
      <c r="MG45" s="117"/>
      <c r="MH45" s="117"/>
      <c r="MI45" s="117"/>
      <c r="MJ45" s="117"/>
      <c r="MK45" s="117"/>
      <c r="ML45" s="117"/>
      <c r="MM45" s="117"/>
      <c r="MN45" s="117"/>
      <c r="MO45" s="117"/>
      <c r="MP45" s="117"/>
      <c r="MQ45" s="117"/>
      <c r="MR45" s="117"/>
      <c r="MS45" s="117"/>
      <c r="MT45" s="117"/>
      <c r="MU45" s="117"/>
      <c r="MV45" s="117"/>
      <c r="MW45" s="117"/>
      <c r="MX45" s="117"/>
      <c r="MY45" s="117"/>
      <c r="MZ45" s="117"/>
      <c r="NA45" s="117"/>
      <c r="NB45" s="117"/>
      <c r="NC45" s="117"/>
      <c r="ND45" s="117"/>
      <c r="NE45" s="117"/>
      <c r="NF45" s="117"/>
      <c r="NG45" s="117"/>
      <c r="NH45" s="117"/>
      <c r="NI45" s="117"/>
      <c r="NJ45" s="117"/>
      <c r="NK45" s="117"/>
      <c r="NL45" s="117"/>
      <c r="NM45" s="117"/>
      <c r="NN45" s="117"/>
      <c r="NO45" s="117"/>
      <c r="NP45" s="117"/>
      <c r="NQ45" s="117"/>
      <c r="NR45" s="117"/>
      <c r="NS45" s="117"/>
      <c r="NT45" s="117"/>
      <c r="NU45" s="117"/>
      <c r="NV45" s="117"/>
      <c r="NW45" s="117"/>
      <c r="NX45" s="117"/>
      <c r="NY45" s="117"/>
      <c r="NZ45" s="117"/>
      <c r="OA45" s="117"/>
      <c r="OB45" s="117"/>
      <c r="OC45" s="117"/>
      <c r="OD45" s="117"/>
      <c r="OE45" s="117"/>
      <c r="OF45" s="117"/>
      <c r="OG45" s="117"/>
      <c r="OH45" s="117"/>
      <c r="OI45" s="117"/>
      <c r="OJ45" s="117"/>
      <c r="OK45" s="117"/>
      <c r="OL45" s="117"/>
      <c r="OM45" s="117"/>
      <c r="ON45" s="117"/>
      <c r="OO45" s="117"/>
      <c r="OP45" s="117"/>
      <c r="OQ45" s="117"/>
      <c r="OR45" s="117"/>
      <c r="OS45" s="117"/>
      <c r="OT45" s="117"/>
      <c r="OU45" s="117"/>
      <c r="OV45" s="117"/>
      <c r="OW45" s="117"/>
      <c r="OX45" s="117"/>
      <c r="OY45" s="117"/>
      <c r="OZ45" s="117"/>
      <c r="PA45" s="117"/>
      <c r="PB45" s="117"/>
      <c r="PC45" s="117"/>
      <c r="PD45" s="117"/>
      <c r="PE45" s="117"/>
      <c r="PF45" s="117"/>
      <c r="PG45" s="117"/>
      <c r="PH45" s="117"/>
      <c r="PI45" s="117"/>
      <c r="PJ45" s="117"/>
      <c r="PK45" s="117"/>
      <c r="PL45" s="117"/>
      <c r="PM45" s="117"/>
      <c r="PN45" s="117"/>
      <c r="PO45" s="117"/>
      <c r="PP45" s="117"/>
      <c r="PQ45" s="117"/>
      <c r="PR45" s="117"/>
      <c r="PS45" s="117"/>
      <c r="PT45" s="117"/>
      <c r="PU45" s="117"/>
      <c r="PV45" s="117"/>
      <c r="PW45" s="117"/>
      <c r="PX45" s="117"/>
      <c r="PY45" s="117"/>
      <c r="PZ45" s="117"/>
      <c r="QA45" s="117"/>
      <c r="QB45" s="117"/>
      <c r="QC45" s="117"/>
      <c r="QD45" s="117"/>
      <c r="QE45" s="117"/>
      <c r="QF45" s="117"/>
      <c r="QG45" s="117"/>
      <c r="QH45" s="117"/>
      <c r="QI45" s="117"/>
      <c r="QJ45" s="117"/>
      <c r="QK45" s="117"/>
      <c r="QL45" s="117"/>
      <c r="QM45" s="117"/>
      <c r="QN45" s="117"/>
      <c r="QO45" s="117"/>
      <c r="QP45" s="117"/>
      <c r="QQ45" s="117"/>
      <c r="QR45" s="117"/>
      <c r="QS45" s="117"/>
      <c r="QT45" s="117"/>
      <c r="QU45" s="117"/>
      <c r="QV45" s="117"/>
      <c r="QW45" s="117"/>
      <c r="QX45" s="117"/>
      <c r="QY45" s="117"/>
      <c r="QZ45" s="117"/>
      <c r="RA45" s="117"/>
      <c r="RB45" s="117"/>
      <c r="RC45" s="117"/>
      <c r="RD45" s="117"/>
      <c r="RE45" s="117"/>
      <c r="RF45" s="117"/>
      <c r="RG45" s="117"/>
      <c r="RH45" s="117"/>
      <c r="RI45" s="117"/>
      <c r="RJ45" s="117"/>
      <c r="RK45" s="117"/>
      <c r="RL45" s="117"/>
      <c r="RM45" s="117"/>
      <c r="RN45" s="117"/>
      <c r="RO45" s="117"/>
      <c r="RP45" s="117"/>
      <c r="RQ45" s="117"/>
      <c r="RR45" s="117"/>
      <c r="RS45" s="117"/>
      <c r="RT45" s="117"/>
      <c r="RU45" s="117"/>
      <c r="RV45" s="117"/>
      <c r="RW45" s="117"/>
      <c r="RX45" s="117"/>
      <c r="RY45" s="117"/>
      <c r="RZ45" s="117"/>
      <c r="SA45" s="117"/>
      <c r="SB45" s="117"/>
      <c r="SC45" s="117"/>
      <c r="SD45" s="117"/>
      <c r="SE45" s="117"/>
      <c r="SF45" s="117"/>
      <c r="SG45" s="117"/>
      <c r="SH45" s="117"/>
      <c r="SI45" s="117"/>
      <c r="SJ45" s="117"/>
      <c r="SK45" s="117"/>
      <c r="SL45" s="117"/>
      <c r="SM45" s="117"/>
      <c r="SN45" s="117"/>
      <c r="SO45" s="117"/>
      <c r="SP45" s="117"/>
      <c r="SQ45" s="117"/>
      <c r="SR45" s="117"/>
      <c r="SS45" s="117"/>
      <c r="ST45" s="117"/>
      <c r="SU45" s="117"/>
      <c r="SV45" s="117"/>
      <c r="SW45" s="117"/>
      <c r="SX45" s="117"/>
      <c r="SY45" s="117"/>
      <c r="SZ45" s="117"/>
      <c r="TA45" s="117"/>
      <c r="TB45" s="117"/>
      <c r="TC45" s="117"/>
      <c r="TD45" s="117"/>
      <c r="TE45" s="117"/>
      <c r="TF45" s="117"/>
      <c r="TG45" s="117"/>
      <c r="TH45" s="117"/>
      <c r="TI45" s="117"/>
      <c r="TJ45" s="117"/>
      <c r="TK45" s="117"/>
      <c r="TL45" s="117"/>
      <c r="TM45" s="117"/>
      <c r="TN45" s="117"/>
      <c r="TO45" s="117"/>
      <c r="TP45" s="117"/>
      <c r="TQ45" s="117"/>
      <c r="TR45" s="117"/>
      <c r="TS45" s="117"/>
      <c r="TT45" s="117"/>
      <c r="TU45" s="117"/>
      <c r="TV45" s="117"/>
      <c r="TW45" s="117"/>
      <c r="TX45" s="117"/>
      <c r="TY45" s="117"/>
      <c r="TZ45" s="117"/>
      <c r="UA45" s="117"/>
      <c r="UB45" s="117"/>
      <c r="UC45" s="117"/>
      <c r="UD45" s="117"/>
      <c r="UE45" s="117"/>
      <c r="UF45" s="117"/>
      <c r="UG45" s="117"/>
      <c r="UH45" s="117"/>
      <c r="UI45" s="117"/>
      <c r="UJ45" s="117"/>
      <c r="UK45" s="117"/>
      <c r="UL45" s="117"/>
      <c r="UM45" s="117"/>
      <c r="UN45" s="117"/>
      <c r="UO45" s="117"/>
      <c r="UP45" s="117"/>
      <c r="UQ45" s="117"/>
      <c r="UR45" s="117"/>
      <c r="US45" s="117"/>
      <c r="UT45" s="117"/>
      <c r="UU45" s="117"/>
      <c r="UV45" s="117"/>
      <c r="UW45" s="117"/>
      <c r="UX45" s="117"/>
      <c r="UY45" s="117"/>
      <c r="UZ45" s="117"/>
      <c r="VA45" s="117"/>
      <c r="VB45" s="117"/>
      <c r="VC45" s="117"/>
      <c r="VD45" s="117"/>
      <c r="VE45" s="117"/>
      <c r="VF45" s="117"/>
      <c r="VG45" s="117"/>
      <c r="VH45" s="117"/>
      <c r="VI45" s="117"/>
      <c r="VJ45" s="117"/>
      <c r="VK45" s="117"/>
      <c r="VL45" s="117"/>
      <c r="VM45" s="117"/>
      <c r="VN45" s="117"/>
      <c r="VO45" s="117"/>
      <c r="VP45" s="117"/>
      <c r="VQ45" s="117"/>
      <c r="VR45" s="117"/>
      <c r="VS45" s="117"/>
      <c r="VT45" s="117"/>
      <c r="VU45" s="117"/>
      <c r="VV45" s="117"/>
      <c r="VW45" s="117"/>
      <c r="VX45" s="117"/>
      <c r="VY45" s="117"/>
      <c r="VZ45" s="117"/>
      <c r="WA45" s="117"/>
      <c r="WB45" s="117"/>
      <c r="WC45" s="117"/>
      <c r="WD45" s="117"/>
      <c r="WE45" s="117"/>
      <c r="WF45" s="117"/>
      <c r="WG45" s="117"/>
      <c r="WH45" s="117"/>
      <c r="WI45" s="117"/>
      <c r="WJ45" s="117"/>
      <c r="WK45" s="117"/>
      <c r="WL45" s="117"/>
      <c r="WM45" s="117"/>
      <c r="WN45" s="117"/>
      <c r="WO45" s="117"/>
      <c r="WP45" s="117"/>
      <c r="WQ45" s="117"/>
      <c r="WR45" s="117"/>
      <c r="WS45" s="117"/>
      <c r="WT45" s="117"/>
      <c r="WU45" s="117"/>
      <c r="WV45" s="117"/>
      <c r="WW45" s="117"/>
      <c r="WX45" s="117"/>
      <c r="WY45" s="117"/>
      <c r="WZ45" s="117"/>
      <c r="XA45" s="117"/>
      <c r="XB45" s="117"/>
      <c r="XC45" s="117"/>
      <c r="XD45" s="117"/>
      <c r="XE45" s="117"/>
      <c r="XF45" s="117"/>
      <c r="XG45" s="117"/>
      <c r="XH45" s="117"/>
      <c r="XI45" s="117"/>
      <c r="XJ45" s="117"/>
      <c r="XK45" s="117"/>
      <c r="XL45" s="117"/>
      <c r="XM45" s="117"/>
      <c r="XN45" s="117"/>
      <c r="XO45" s="117"/>
      <c r="XP45" s="117"/>
      <c r="XQ45" s="117"/>
      <c r="XR45" s="117"/>
      <c r="XS45" s="117"/>
      <c r="XT45" s="117"/>
      <c r="XU45" s="117"/>
      <c r="XV45" s="117"/>
      <c r="XW45" s="117"/>
      <c r="XX45" s="117"/>
      <c r="XY45" s="117"/>
      <c r="XZ45" s="117"/>
      <c r="YA45" s="117"/>
      <c r="YB45" s="117"/>
      <c r="YC45" s="117"/>
      <c r="YD45" s="117"/>
      <c r="YE45" s="117"/>
      <c r="YF45" s="117"/>
      <c r="YG45" s="117"/>
      <c r="YH45" s="117"/>
      <c r="YI45" s="117"/>
      <c r="YJ45" s="117"/>
      <c r="YK45" s="117"/>
      <c r="YL45" s="117"/>
      <c r="YM45" s="117"/>
      <c r="YN45" s="117"/>
      <c r="YO45" s="117"/>
      <c r="YP45" s="117"/>
      <c r="YQ45" s="117"/>
      <c r="YR45" s="117"/>
      <c r="YS45" s="117"/>
      <c r="YT45" s="117"/>
      <c r="YU45" s="117"/>
      <c r="YV45" s="117"/>
      <c r="YW45" s="117"/>
      <c r="YX45" s="117"/>
      <c r="YY45" s="117"/>
      <c r="YZ45" s="117"/>
      <c r="ZA45" s="117"/>
      <c r="ZB45" s="117"/>
      <c r="ZC45" s="117"/>
      <c r="ZD45" s="117"/>
      <c r="ZE45" s="117"/>
      <c r="ZF45" s="117"/>
      <c r="ZG45" s="117"/>
      <c r="ZH45" s="117"/>
      <c r="ZI45" s="117"/>
      <c r="ZJ45" s="117"/>
      <c r="ZK45" s="117"/>
      <c r="ZL45" s="117"/>
      <c r="ZM45" s="117"/>
      <c r="ZN45" s="117"/>
      <c r="ZO45" s="117"/>
      <c r="ZP45" s="117"/>
      <c r="ZQ45" s="117"/>
      <c r="ZR45" s="117"/>
      <c r="ZS45" s="117"/>
      <c r="ZT45" s="117"/>
      <c r="ZU45" s="117"/>
      <c r="ZV45" s="117"/>
      <c r="ZW45" s="117"/>
      <c r="ZX45" s="117"/>
      <c r="ZY45" s="117"/>
      <c r="ZZ45" s="117"/>
      <c r="AAA45" s="117"/>
      <c r="AAB45" s="117"/>
      <c r="AAC45" s="117"/>
      <c r="AAD45" s="117"/>
      <c r="AAE45" s="117"/>
      <c r="AAF45" s="117"/>
      <c r="AAG45" s="117"/>
      <c r="AAH45" s="117"/>
      <c r="AAI45" s="117"/>
      <c r="AAJ45" s="117"/>
      <c r="AAK45" s="117"/>
      <c r="AAL45" s="117"/>
      <c r="AAM45" s="117"/>
      <c r="AAN45" s="117"/>
      <c r="AAO45" s="117"/>
      <c r="AAP45" s="117"/>
      <c r="AAQ45" s="117"/>
      <c r="AAR45" s="117"/>
      <c r="AAS45" s="117"/>
      <c r="AAT45" s="117"/>
      <c r="AAU45" s="117"/>
      <c r="AAV45" s="117"/>
      <c r="AAW45" s="117"/>
      <c r="AAX45" s="117"/>
      <c r="AAY45" s="117"/>
      <c r="AAZ45" s="117"/>
      <c r="ABA45" s="117"/>
      <c r="ABB45" s="117"/>
      <c r="ABC45" s="117"/>
      <c r="ABD45" s="117"/>
      <c r="ABE45" s="117"/>
      <c r="ABF45" s="117"/>
      <c r="ABG45" s="117"/>
      <c r="ABH45" s="117"/>
      <c r="ABI45" s="117"/>
      <c r="ABJ45" s="117"/>
      <c r="ABK45" s="117"/>
      <c r="ABL45" s="117"/>
      <c r="ABM45" s="117"/>
      <c r="ABN45" s="117"/>
      <c r="ABO45" s="117"/>
      <c r="ABP45" s="117"/>
      <c r="ABQ45" s="117"/>
      <c r="ABR45" s="117"/>
      <c r="ABS45" s="117"/>
      <c r="ABT45" s="117"/>
      <c r="ABU45" s="117"/>
      <c r="ABV45" s="117"/>
      <c r="ABW45" s="117"/>
      <c r="ABX45" s="117"/>
      <c r="ABY45" s="117"/>
      <c r="ABZ45" s="117"/>
      <c r="ACA45" s="117"/>
      <c r="ACB45" s="117"/>
      <c r="ACC45" s="117"/>
      <c r="ACD45" s="117"/>
      <c r="ACE45" s="117"/>
      <c r="ACF45" s="117"/>
      <c r="ACG45" s="117"/>
      <c r="ACH45" s="117"/>
      <c r="ACI45" s="117"/>
      <c r="ACJ45" s="117"/>
      <c r="ACK45" s="117"/>
      <c r="ACL45" s="117"/>
      <c r="ACM45" s="117"/>
      <c r="ACN45" s="117"/>
      <c r="ACO45" s="117"/>
      <c r="ACP45" s="117"/>
      <c r="ACQ45" s="117"/>
      <c r="ACR45" s="117"/>
      <c r="ACS45" s="117"/>
      <c r="ACT45" s="117"/>
      <c r="ACU45" s="117"/>
      <c r="ACV45" s="117"/>
      <c r="ACW45" s="117"/>
      <c r="ACX45" s="117"/>
      <c r="ACY45" s="117"/>
      <c r="ACZ45" s="117"/>
      <c r="ADA45" s="117"/>
      <c r="ADB45" s="117"/>
      <c r="ADC45" s="117"/>
      <c r="ADD45" s="117"/>
      <c r="ADE45" s="117"/>
      <c r="ADF45" s="117"/>
      <c r="ADG45" s="117"/>
      <c r="ADH45" s="117"/>
      <c r="ADI45" s="117"/>
      <c r="ADJ45" s="117"/>
      <c r="ADK45" s="117"/>
      <c r="ADL45" s="117"/>
      <c r="ADM45" s="117"/>
      <c r="ADN45" s="117"/>
      <c r="ADO45" s="117"/>
      <c r="ADP45" s="117"/>
      <c r="ADQ45" s="117"/>
      <c r="ADR45" s="117"/>
      <c r="ADS45" s="117"/>
      <c r="ADT45" s="117"/>
      <c r="ADU45" s="117"/>
      <c r="ADV45" s="117"/>
      <c r="ADW45" s="117"/>
      <c r="ADX45" s="117"/>
      <c r="ADY45" s="117"/>
      <c r="ADZ45" s="117"/>
      <c r="AEA45" s="117"/>
      <c r="AEB45" s="117"/>
      <c r="AEC45" s="117"/>
      <c r="AED45" s="117"/>
      <c r="AEE45" s="117"/>
      <c r="AEF45" s="117"/>
      <c r="AEG45" s="117"/>
      <c r="AEH45" s="117"/>
      <c r="AEI45" s="117"/>
      <c r="AEJ45" s="117"/>
      <c r="AEK45" s="117"/>
      <c r="AEL45" s="117"/>
      <c r="AEM45" s="117"/>
      <c r="AEN45" s="117"/>
      <c r="AEO45" s="117"/>
      <c r="AEP45" s="117"/>
      <c r="AEQ45" s="117"/>
      <c r="AER45" s="117"/>
      <c r="AES45" s="117"/>
      <c r="AET45" s="117"/>
      <c r="AEU45" s="117"/>
      <c r="AEV45" s="117"/>
      <c r="AEW45" s="117"/>
      <c r="AEX45" s="117"/>
      <c r="AEY45" s="117"/>
      <c r="AEZ45" s="117"/>
      <c r="AFA45" s="117"/>
      <c r="AFB45" s="117"/>
      <c r="AFC45" s="117"/>
      <c r="AFD45" s="117"/>
      <c r="AFE45" s="117"/>
      <c r="AFF45" s="117"/>
      <c r="AFG45" s="117"/>
      <c r="AFH45" s="117"/>
      <c r="AFI45" s="117"/>
      <c r="AFJ45" s="117"/>
      <c r="AFK45" s="117"/>
      <c r="AFL45" s="117"/>
      <c r="AFM45" s="117"/>
      <c r="AFN45" s="117"/>
      <c r="AFO45" s="117"/>
      <c r="AFP45" s="117"/>
      <c r="AFQ45" s="117"/>
      <c r="AFR45" s="117"/>
      <c r="AFS45" s="117"/>
      <c r="AFT45" s="117"/>
      <c r="AFU45" s="117"/>
      <c r="AFV45" s="117"/>
      <c r="AFW45" s="117"/>
      <c r="AFX45" s="117"/>
      <c r="AFY45" s="117"/>
      <c r="AFZ45" s="117"/>
      <c r="AGA45" s="117"/>
      <c r="AGB45" s="117"/>
      <c r="AGC45" s="117"/>
      <c r="AGD45" s="117"/>
      <c r="AGE45" s="117"/>
      <c r="AGF45" s="117"/>
      <c r="AGG45" s="117"/>
      <c r="AGH45" s="117"/>
      <c r="AGI45" s="117"/>
      <c r="AGJ45" s="117"/>
      <c r="AGK45" s="117"/>
      <c r="AGL45" s="117"/>
      <c r="AGM45" s="117"/>
      <c r="AGN45" s="117"/>
      <c r="AGO45" s="117"/>
      <c r="AGP45" s="117"/>
      <c r="AGQ45" s="117"/>
      <c r="AGR45" s="117"/>
      <c r="AGS45" s="117"/>
      <c r="AGT45" s="117"/>
      <c r="AGU45" s="117"/>
      <c r="AGV45" s="117"/>
      <c r="AGW45" s="117"/>
      <c r="AGX45" s="117"/>
      <c r="AGY45" s="117"/>
      <c r="AGZ45" s="117"/>
      <c r="AHA45" s="117"/>
      <c r="AHB45" s="117"/>
      <c r="AHC45" s="117"/>
      <c r="AHD45" s="117"/>
      <c r="AHE45" s="117"/>
      <c r="AHF45" s="117"/>
      <c r="AHG45" s="117"/>
      <c r="AHH45" s="117"/>
      <c r="AHI45" s="117"/>
      <c r="AHJ45" s="117"/>
      <c r="AHK45" s="117"/>
      <c r="AHL45" s="117"/>
      <c r="AHM45" s="117"/>
      <c r="AHN45" s="117"/>
      <c r="AHO45" s="117"/>
      <c r="AHP45" s="117"/>
      <c r="AHQ45" s="117"/>
      <c r="AHR45" s="117"/>
      <c r="AHS45" s="117"/>
      <c r="AHT45" s="117"/>
      <c r="AHU45" s="117"/>
      <c r="AHV45" s="117"/>
      <c r="AHW45" s="117"/>
      <c r="AHX45" s="117"/>
      <c r="AHY45" s="117"/>
      <c r="AHZ45" s="117"/>
      <c r="AIA45" s="117"/>
      <c r="AIB45" s="117"/>
      <c r="AIC45" s="117"/>
      <c r="AID45" s="117"/>
      <c r="AIE45" s="117"/>
      <c r="AIF45" s="117"/>
      <c r="AIG45" s="117"/>
      <c r="AIH45" s="117"/>
      <c r="AII45" s="117"/>
      <c r="AIJ45" s="117"/>
      <c r="AIK45" s="117"/>
      <c r="AIL45" s="117"/>
      <c r="AIM45" s="117"/>
      <c r="AIN45" s="117"/>
      <c r="AIO45" s="117"/>
      <c r="AIP45" s="117"/>
      <c r="AIQ45" s="117"/>
      <c r="AIR45" s="117"/>
      <c r="AIS45" s="117"/>
      <c r="AIT45" s="117"/>
      <c r="AIU45" s="117"/>
      <c r="AIV45" s="117"/>
      <c r="AIW45" s="117"/>
      <c r="AIX45" s="117"/>
      <c r="AIY45" s="117"/>
      <c r="AIZ45" s="117"/>
      <c r="AJA45" s="117"/>
      <c r="AJB45" s="117"/>
      <c r="AJC45" s="117"/>
      <c r="AJD45" s="117"/>
      <c r="AJE45" s="117"/>
      <c r="AJF45" s="117"/>
      <c r="AJG45" s="117"/>
      <c r="AJH45" s="117"/>
      <c r="AJI45" s="117"/>
      <c r="AJJ45" s="117"/>
      <c r="AJK45" s="117"/>
      <c r="AJL45" s="117"/>
      <c r="AJM45" s="117"/>
      <c r="AJN45" s="117"/>
      <c r="AJO45" s="117"/>
      <c r="AJP45" s="117"/>
      <c r="AJQ45" s="117"/>
      <c r="AJR45" s="117"/>
      <c r="AJS45" s="117"/>
      <c r="AJT45" s="117"/>
      <c r="AJU45" s="117"/>
      <c r="AJV45" s="117"/>
      <c r="AJW45" s="117"/>
      <c r="AJX45" s="117"/>
      <c r="AJY45" s="117"/>
      <c r="AJZ45" s="117"/>
      <c r="AKA45" s="117"/>
      <c r="AKB45" s="117"/>
      <c r="AKC45" s="117"/>
      <c r="AKD45" s="117"/>
      <c r="AKE45" s="117"/>
      <c r="AKF45" s="117"/>
      <c r="AKG45" s="117"/>
      <c r="AKH45" s="117"/>
      <c r="AKI45" s="117"/>
      <c r="AKJ45" s="117"/>
      <c r="AKK45" s="117"/>
      <c r="AKL45" s="117"/>
      <c r="AKM45" s="117"/>
      <c r="AKN45" s="117"/>
      <c r="AKO45" s="117"/>
      <c r="AKP45" s="117"/>
      <c r="AKQ45" s="117"/>
      <c r="AKR45" s="117"/>
      <c r="AKS45" s="117"/>
      <c r="AKT45" s="117"/>
      <c r="AKU45" s="117"/>
      <c r="AKV45" s="117"/>
      <c r="AKW45" s="117"/>
      <c r="AKX45" s="117"/>
      <c r="AKY45" s="117"/>
      <c r="AKZ45" s="117"/>
      <c r="ALA45" s="117"/>
      <c r="ALB45" s="117"/>
      <c r="ALC45" s="117"/>
      <c r="ALD45" s="117"/>
      <c r="ALE45" s="117"/>
      <c r="ALF45" s="117"/>
      <c r="ALG45" s="117"/>
      <c r="ALH45" s="117"/>
      <c r="ALI45" s="117"/>
      <c r="ALJ45" s="117"/>
      <c r="ALK45" s="117"/>
      <c r="ALL45" s="117"/>
      <c r="ALM45" s="117"/>
      <c r="ALN45" s="117"/>
      <c r="ALO45" s="117"/>
      <c r="ALP45" s="117"/>
      <c r="ALQ45" s="117"/>
      <c r="ALR45" s="117"/>
      <c r="ALS45" s="117"/>
      <c r="ALT45" s="117"/>
      <c r="ALU45" s="117"/>
      <c r="ALV45" s="117"/>
      <c r="ALW45" s="117"/>
      <c r="ALX45" s="117"/>
      <c r="ALY45" s="117"/>
      <c r="ALZ45" s="117"/>
      <c r="AMA45" s="117"/>
      <c r="AMB45" s="117"/>
      <c r="AMC45" s="117"/>
      <c r="AMD45" s="117"/>
      <c r="AME45" s="117"/>
      <c r="AMF45" s="117"/>
      <c r="AMG45" s="117"/>
      <c r="AMH45" s="117"/>
      <c r="AMI45" s="117"/>
      <c r="AMJ45" s="117"/>
      <c r="AMK45" s="117"/>
      <c r="AML45" s="117"/>
      <c r="AMM45" s="117"/>
      <c r="AMN45" s="117"/>
      <c r="AMO45" s="117"/>
      <c r="AMP45" s="117"/>
      <c r="AMQ45" s="117"/>
      <c r="AMR45" s="117"/>
      <c r="AMS45" s="117"/>
      <c r="AMT45" s="117"/>
      <c r="AMU45" s="117"/>
      <c r="AMV45" s="117"/>
      <c r="AMW45" s="117"/>
      <c r="AMX45" s="117"/>
      <c r="AMY45" s="117"/>
      <c r="AMZ45" s="117"/>
      <c r="ANA45" s="117"/>
      <c r="ANB45" s="117"/>
      <c r="ANC45" s="117"/>
      <c r="AND45" s="117"/>
      <c r="ANE45" s="117"/>
      <c r="ANF45" s="117"/>
      <c r="ANG45" s="117"/>
      <c r="ANH45" s="117"/>
      <c r="ANI45" s="117"/>
      <c r="ANJ45" s="117"/>
      <c r="ANK45" s="117"/>
      <c r="ANL45" s="117"/>
      <c r="ANM45" s="117"/>
      <c r="ANN45" s="117"/>
      <c r="ANO45" s="117"/>
      <c r="ANP45" s="117"/>
      <c r="ANQ45" s="117"/>
      <c r="ANR45" s="117"/>
      <c r="ANS45" s="117"/>
      <c r="ANT45" s="117"/>
      <c r="ANU45" s="117"/>
      <c r="ANV45" s="117"/>
      <c r="ANW45" s="117"/>
      <c r="ANX45" s="117"/>
      <c r="ANY45" s="117"/>
      <c r="ANZ45" s="117"/>
      <c r="AOA45" s="117"/>
      <c r="AOB45" s="117"/>
      <c r="AOC45" s="117"/>
      <c r="AOD45" s="117"/>
      <c r="AOE45" s="117"/>
      <c r="AOF45" s="117"/>
      <c r="AOG45" s="117"/>
      <c r="AOH45" s="117"/>
      <c r="AOI45" s="117"/>
      <c r="AOJ45" s="117"/>
      <c r="AOK45" s="117"/>
      <c r="AOL45" s="117"/>
      <c r="AOM45" s="117"/>
      <c r="AON45" s="117"/>
      <c r="AOO45" s="117"/>
      <c r="AOP45" s="117"/>
      <c r="AOQ45" s="117"/>
      <c r="AOR45" s="117"/>
      <c r="AOS45" s="117"/>
      <c r="AOT45" s="117"/>
      <c r="AOU45" s="117"/>
      <c r="AOV45" s="117"/>
      <c r="AOW45" s="117"/>
      <c r="AOX45" s="117"/>
      <c r="AOY45" s="117"/>
      <c r="AOZ45" s="117"/>
      <c r="APA45" s="117"/>
      <c r="APB45" s="117"/>
      <c r="APC45" s="117"/>
      <c r="APD45" s="117"/>
      <c r="APE45" s="117"/>
      <c r="APF45" s="117"/>
      <c r="APG45" s="117"/>
      <c r="APH45" s="117"/>
      <c r="API45" s="117"/>
      <c r="APJ45" s="117"/>
      <c r="APK45" s="117"/>
      <c r="APL45" s="117"/>
      <c r="APM45" s="117"/>
      <c r="APN45" s="117"/>
      <c r="APO45" s="117"/>
      <c r="APP45" s="117"/>
      <c r="APQ45" s="117"/>
      <c r="APR45" s="117"/>
      <c r="APS45" s="117"/>
      <c r="APT45" s="117"/>
      <c r="APU45" s="117"/>
      <c r="APV45" s="117"/>
      <c r="APW45" s="117"/>
      <c r="APX45" s="117"/>
      <c r="APY45" s="117"/>
      <c r="APZ45" s="117"/>
      <c r="AQA45" s="117"/>
      <c r="AQB45" s="117"/>
      <c r="AQC45" s="117"/>
      <c r="AQD45" s="117"/>
      <c r="AQE45" s="117"/>
      <c r="AQF45" s="117"/>
      <c r="AQG45" s="117"/>
      <c r="AQH45" s="117"/>
      <c r="AQI45" s="117"/>
      <c r="AQJ45" s="117"/>
      <c r="AQK45" s="117"/>
      <c r="AQL45" s="117"/>
      <c r="AQM45" s="117"/>
      <c r="AQN45" s="117"/>
      <c r="AQO45" s="117"/>
      <c r="AQP45" s="117"/>
      <c r="AQQ45" s="117"/>
      <c r="AQR45" s="117"/>
      <c r="AQS45" s="117"/>
      <c r="AQT45" s="117"/>
      <c r="AQU45" s="117"/>
      <c r="AQV45" s="117"/>
      <c r="AQW45" s="117"/>
      <c r="AQX45" s="117"/>
      <c r="AQY45" s="117"/>
      <c r="AQZ45" s="117"/>
      <c r="ARA45" s="117"/>
      <c r="ARB45" s="117"/>
      <c r="ARC45" s="117"/>
      <c r="ARD45" s="117"/>
      <c r="ARE45" s="117"/>
      <c r="ARF45" s="117"/>
      <c r="ARG45" s="117"/>
      <c r="ARH45" s="117"/>
      <c r="ARI45" s="117"/>
      <c r="ARJ45" s="117"/>
      <c r="ARK45" s="117"/>
      <c r="ARL45" s="117"/>
      <c r="ARM45" s="117"/>
      <c r="ARN45" s="117"/>
      <c r="ARO45" s="117"/>
      <c r="ARP45" s="117"/>
      <c r="ARQ45" s="117"/>
      <c r="ARR45" s="117"/>
      <c r="ARS45" s="117"/>
      <c r="ART45" s="117"/>
      <c r="ARU45" s="117"/>
      <c r="ARV45" s="117"/>
      <c r="ARW45" s="117"/>
      <c r="ARX45" s="117"/>
      <c r="ARY45" s="117"/>
      <c r="ARZ45" s="117"/>
      <c r="ASA45" s="117"/>
      <c r="ASB45" s="117"/>
      <c r="ASC45" s="117"/>
      <c r="ASD45" s="117"/>
      <c r="ASE45" s="117"/>
      <c r="ASF45" s="117"/>
      <c r="ASG45" s="117"/>
      <c r="ASH45" s="117"/>
      <c r="ASI45" s="117"/>
      <c r="ASJ45" s="117"/>
      <c r="ASK45" s="117"/>
      <c r="ASL45" s="117"/>
      <c r="ASM45" s="117"/>
      <c r="ASN45" s="117"/>
      <c r="ASO45" s="117"/>
      <c r="ASP45" s="117"/>
      <c r="ASQ45" s="117"/>
      <c r="ASR45" s="117"/>
      <c r="ASS45" s="117"/>
      <c r="AST45" s="117"/>
      <c r="ASU45" s="117"/>
      <c r="ASV45" s="117"/>
      <c r="ASW45" s="117"/>
      <c r="ASX45" s="117"/>
      <c r="ASY45" s="117"/>
      <c r="ASZ45" s="117"/>
      <c r="ATA45" s="117"/>
      <c r="ATB45" s="117"/>
      <c r="ATC45" s="117"/>
      <c r="ATD45" s="117"/>
      <c r="ATE45" s="117"/>
      <c r="ATF45" s="117"/>
      <c r="ATG45" s="117"/>
      <c r="ATH45" s="117"/>
      <c r="ATI45" s="117"/>
      <c r="ATJ45" s="117"/>
      <c r="ATK45" s="117"/>
      <c r="ATL45" s="117"/>
      <c r="ATM45" s="117"/>
      <c r="ATN45" s="117"/>
      <c r="ATO45" s="117"/>
      <c r="ATP45" s="117"/>
      <c r="ATQ45" s="117"/>
      <c r="ATR45" s="117"/>
      <c r="ATS45" s="117"/>
      <c r="ATT45" s="117"/>
      <c r="ATU45" s="117"/>
      <c r="ATV45" s="117"/>
      <c r="ATW45" s="117"/>
      <c r="ATX45" s="117"/>
      <c r="ATY45" s="117"/>
      <c r="ATZ45" s="117"/>
      <c r="AUA45" s="117"/>
      <c r="AUB45" s="117"/>
      <c r="AUC45" s="117"/>
      <c r="AUD45" s="117"/>
      <c r="AUE45" s="117"/>
      <c r="AUF45" s="117"/>
      <c r="AUG45" s="117"/>
      <c r="AUH45" s="117"/>
      <c r="AUI45" s="117"/>
      <c r="AUJ45" s="117"/>
      <c r="AUK45" s="117"/>
      <c r="AUL45" s="117"/>
      <c r="AUM45" s="117"/>
      <c r="AUN45" s="117"/>
      <c r="AUO45" s="117"/>
      <c r="AUP45" s="117"/>
      <c r="AUQ45" s="117"/>
      <c r="AUR45" s="117"/>
      <c r="AUS45" s="117"/>
      <c r="AUT45" s="117"/>
      <c r="AUU45" s="117"/>
      <c r="AUV45" s="117"/>
      <c r="AUW45" s="117"/>
      <c r="AUX45" s="117"/>
      <c r="AUY45" s="117"/>
      <c r="AUZ45" s="117"/>
      <c r="AVA45" s="117"/>
      <c r="AVB45" s="117"/>
      <c r="AVC45" s="117"/>
      <c r="AVD45" s="117"/>
      <c r="AVE45" s="117"/>
      <c r="AVF45" s="117"/>
      <c r="AVG45" s="117"/>
      <c r="AVH45" s="117"/>
      <c r="AVI45" s="117"/>
      <c r="AVJ45" s="117"/>
      <c r="AVK45" s="117"/>
      <c r="AVL45" s="117"/>
      <c r="AVM45" s="117"/>
      <c r="AVN45" s="117"/>
      <c r="AVO45" s="117"/>
      <c r="AVP45" s="117"/>
      <c r="AVQ45" s="117"/>
      <c r="AVR45" s="117"/>
      <c r="AVS45" s="117"/>
      <c r="AVT45" s="117"/>
      <c r="AVU45" s="117"/>
      <c r="AVV45" s="117"/>
      <c r="AVW45" s="117"/>
      <c r="AVX45" s="117"/>
      <c r="AVY45" s="117"/>
      <c r="AVZ45" s="117"/>
      <c r="AWA45" s="117"/>
      <c r="AWB45" s="117"/>
      <c r="AWC45" s="117"/>
      <c r="AWD45" s="117"/>
      <c r="AWE45" s="117"/>
      <c r="AWF45" s="117"/>
      <c r="AWG45" s="117"/>
      <c r="AWH45" s="117"/>
      <c r="AWI45" s="117"/>
      <c r="AWJ45" s="117"/>
      <c r="AWK45" s="117"/>
      <c r="AWL45" s="117"/>
      <c r="AWM45" s="117"/>
      <c r="AWN45" s="117"/>
      <c r="AWO45" s="117"/>
      <c r="AWP45" s="117"/>
      <c r="AWQ45" s="117"/>
      <c r="AWR45" s="117"/>
      <c r="AWS45" s="117"/>
      <c r="AWT45" s="117"/>
      <c r="AWU45" s="117"/>
      <c r="AWV45" s="117"/>
      <c r="AWW45" s="117"/>
      <c r="AWX45" s="117"/>
      <c r="AWY45" s="117"/>
      <c r="AWZ45" s="117"/>
      <c r="AXA45" s="117"/>
      <c r="AXB45" s="117"/>
      <c r="AXC45" s="117"/>
      <c r="AXD45" s="117"/>
      <c r="AXE45" s="117"/>
      <c r="AXF45" s="117"/>
      <c r="AXG45" s="117"/>
      <c r="AXH45" s="117"/>
      <c r="AXI45" s="117"/>
      <c r="AXJ45" s="117"/>
      <c r="AXK45" s="117"/>
      <c r="AXL45" s="117"/>
      <c r="AXM45" s="117"/>
      <c r="AXN45" s="117"/>
      <c r="AXO45" s="117"/>
      <c r="AXP45" s="117"/>
      <c r="AXQ45" s="117"/>
      <c r="AXR45" s="117"/>
      <c r="AXS45" s="117"/>
      <c r="AXT45" s="117"/>
      <c r="AXU45" s="117"/>
      <c r="AXV45" s="117"/>
      <c r="AXW45" s="117"/>
      <c r="AXX45" s="117"/>
      <c r="AXY45" s="117"/>
      <c r="AXZ45" s="117"/>
      <c r="AYA45" s="117"/>
      <c r="AYB45" s="117"/>
      <c r="AYC45" s="117"/>
      <c r="AYD45" s="117"/>
      <c r="AYE45" s="117"/>
      <c r="AYF45" s="117"/>
      <c r="AYG45" s="117"/>
      <c r="AYH45" s="117"/>
      <c r="AYI45" s="117"/>
      <c r="AYJ45" s="117"/>
      <c r="AYK45" s="117"/>
      <c r="AYL45" s="117"/>
      <c r="AYM45" s="117"/>
      <c r="AYN45" s="117"/>
      <c r="AYO45" s="117"/>
      <c r="AYP45" s="117"/>
      <c r="AYQ45" s="117"/>
      <c r="AYR45" s="117"/>
      <c r="AYS45" s="117"/>
      <c r="AYT45" s="117"/>
      <c r="AYU45" s="117"/>
      <c r="AYV45" s="117"/>
      <c r="AYW45" s="117"/>
      <c r="AYX45" s="117"/>
      <c r="AYY45" s="117"/>
      <c r="AYZ45" s="117"/>
      <c r="AZA45" s="117"/>
      <c r="AZB45" s="117"/>
      <c r="AZC45" s="117"/>
      <c r="AZD45" s="117"/>
      <c r="AZE45" s="117"/>
      <c r="AZF45" s="117"/>
      <c r="AZG45" s="117"/>
      <c r="AZH45" s="117"/>
      <c r="AZI45" s="117"/>
      <c r="AZJ45" s="117"/>
      <c r="AZK45" s="117"/>
      <c r="AZL45" s="117"/>
      <c r="AZM45" s="117"/>
      <c r="AZN45" s="117"/>
      <c r="AZO45" s="117"/>
      <c r="AZP45" s="117"/>
      <c r="AZQ45" s="117"/>
      <c r="AZR45" s="117"/>
      <c r="AZS45" s="117"/>
      <c r="AZT45" s="117"/>
      <c r="AZU45" s="117"/>
      <c r="AZV45" s="117"/>
      <c r="AZW45" s="117"/>
      <c r="AZX45" s="117"/>
      <c r="AZY45" s="117"/>
      <c r="AZZ45" s="117"/>
      <c r="BAA45" s="117"/>
      <c r="BAB45" s="117"/>
      <c r="BAC45" s="117"/>
      <c r="BAD45" s="117"/>
      <c r="BAE45" s="117"/>
      <c r="BAF45" s="117"/>
      <c r="BAG45" s="117"/>
      <c r="BAH45" s="117"/>
      <c r="BAI45" s="117"/>
      <c r="BAJ45" s="117"/>
      <c r="BAK45" s="117"/>
      <c r="BAL45" s="117"/>
      <c r="BAM45" s="117"/>
      <c r="BAN45" s="117"/>
      <c r="BAO45" s="117"/>
      <c r="BAP45" s="117"/>
      <c r="BAQ45" s="117"/>
      <c r="BAR45" s="117"/>
      <c r="BAS45" s="117"/>
      <c r="BAT45" s="117"/>
      <c r="BAU45" s="117"/>
      <c r="BAV45" s="117"/>
      <c r="BAW45" s="117"/>
      <c r="BAX45" s="117"/>
      <c r="BAY45" s="117"/>
      <c r="BAZ45" s="117"/>
      <c r="BBA45" s="117"/>
      <c r="BBB45" s="117"/>
      <c r="BBC45" s="117"/>
      <c r="BBD45" s="117"/>
      <c r="BBE45" s="117"/>
      <c r="BBF45" s="117"/>
      <c r="BBG45" s="117"/>
      <c r="BBH45" s="117"/>
      <c r="BBI45" s="117"/>
      <c r="BBJ45" s="117"/>
      <c r="BBK45" s="117"/>
      <c r="BBL45" s="117"/>
      <c r="BBM45" s="117"/>
      <c r="BBN45" s="117"/>
      <c r="BBO45" s="117"/>
      <c r="BBP45" s="117"/>
      <c r="BBQ45" s="117"/>
      <c r="BBR45" s="117"/>
      <c r="BBS45" s="117"/>
      <c r="BBT45" s="117"/>
      <c r="BBU45" s="117"/>
      <c r="BBV45" s="117"/>
      <c r="BBW45" s="117"/>
      <c r="BBX45" s="117"/>
      <c r="BBY45" s="117"/>
      <c r="BBZ45" s="117"/>
      <c r="BCA45" s="117"/>
      <c r="BCB45" s="117"/>
      <c r="BCC45" s="117"/>
      <c r="BCD45" s="117"/>
      <c r="BCE45" s="117"/>
      <c r="BCF45" s="117"/>
      <c r="BCG45" s="117"/>
      <c r="BCH45" s="117"/>
      <c r="BCI45" s="117"/>
      <c r="BCJ45" s="117"/>
      <c r="BCK45" s="117"/>
      <c r="BCL45" s="117"/>
      <c r="BCM45" s="117"/>
      <c r="BCN45" s="117"/>
      <c r="BCO45" s="117"/>
      <c r="BCP45" s="117"/>
      <c r="BCQ45" s="117"/>
      <c r="BCR45" s="117"/>
      <c r="BCS45" s="117"/>
      <c r="BCT45" s="117"/>
      <c r="BCU45" s="117"/>
      <c r="BCV45" s="117"/>
      <c r="BCW45" s="117"/>
      <c r="BCX45" s="117"/>
      <c r="BCY45" s="117"/>
      <c r="BCZ45" s="117"/>
      <c r="BDA45" s="117"/>
      <c r="BDB45" s="117"/>
      <c r="BDC45" s="117"/>
      <c r="BDD45" s="117"/>
      <c r="BDE45" s="117"/>
      <c r="BDF45" s="117"/>
      <c r="BDG45" s="117"/>
      <c r="BDH45" s="117"/>
      <c r="BDI45" s="117"/>
      <c r="BDJ45" s="117"/>
      <c r="BDK45" s="117"/>
      <c r="BDL45" s="117"/>
      <c r="BDM45" s="117"/>
      <c r="BDN45" s="117"/>
      <c r="BDO45" s="117"/>
      <c r="BDP45" s="117"/>
      <c r="BDQ45" s="117"/>
      <c r="BDR45" s="117"/>
      <c r="BDS45" s="117"/>
      <c r="BDT45" s="117"/>
      <c r="BDU45" s="117"/>
      <c r="BDV45" s="117"/>
      <c r="BDW45" s="117"/>
      <c r="BDX45" s="117"/>
      <c r="BDY45" s="117"/>
      <c r="BDZ45" s="117"/>
      <c r="BEA45" s="117"/>
      <c r="BEB45" s="117"/>
      <c r="BEC45" s="117"/>
      <c r="BED45" s="117"/>
      <c r="BEE45" s="117"/>
      <c r="BEF45" s="117"/>
      <c r="BEG45" s="117"/>
      <c r="BEH45" s="117"/>
      <c r="BEI45" s="117"/>
      <c r="BEJ45" s="117"/>
      <c r="BEK45" s="117"/>
      <c r="BEL45" s="117"/>
      <c r="BEM45" s="117"/>
      <c r="BEN45" s="117"/>
      <c r="BEO45" s="117"/>
      <c r="BEP45" s="117"/>
      <c r="BEQ45" s="117"/>
      <c r="BER45" s="117"/>
      <c r="BES45" s="117"/>
      <c r="BET45" s="117"/>
      <c r="BEU45" s="117"/>
      <c r="BEV45" s="117"/>
      <c r="BEW45" s="117"/>
      <c r="BEX45" s="117"/>
      <c r="BEY45" s="117"/>
      <c r="BEZ45" s="117"/>
      <c r="BFA45" s="117"/>
      <c r="BFB45" s="117"/>
      <c r="BFC45" s="117"/>
      <c r="BFD45" s="117"/>
      <c r="BFE45" s="117"/>
      <c r="BFF45" s="117"/>
      <c r="BFG45" s="117"/>
      <c r="BFH45" s="117"/>
      <c r="BFI45" s="117"/>
      <c r="BFJ45" s="117"/>
      <c r="BFK45" s="117"/>
      <c r="BFL45" s="117"/>
      <c r="BFM45" s="117"/>
      <c r="BFN45" s="117"/>
      <c r="BFO45" s="117"/>
      <c r="BFP45" s="117"/>
      <c r="BFQ45" s="117"/>
      <c r="BFR45" s="117"/>
      <c r="BFS45" s="117"/>
      <c r="BFT45" s="117"/>
      <c r="BFU45" s="117"/>
      <c r="BFV45" s="117"/>
      <c r="BFW45" s="117"/>
      <c r="BFX45" s="117"/>
      <c r="BFY45" s="117"/>
      <c r="BFZ45" s="117"/>
      <c r="BGA45" s="117"/>
      <c r="BGB45" s="117"/>
      <c r="BGC45" s="117"/>
      <c r="BGD45" s="117"/>
      <c r="BGE45" s="117"/>
      <c r="BGF45" s="117"/>
      <c r="BGG45" s="117"/>
      <c r="BGH45" s="117"/>
      <c r="BGI45" s="117"/>
      <c r="BGJ45" s="117"/>
      <c r="BGK45" s="117"/>
      <c r="BGL45" s="117"/>
      <c r="BGM45" s="117"/>
      <c r="BGN45" s="117"/>
      <c r="BGO45" s="117"/>
      <c r="BGP45" s="117"/>
      <c r="BGQ45" s="117"/>
      <c r="BGR45" s="117"/>
      <c r="BGS45" s="117"/>
      <c r="BGT45" s="117"/>
      <c r="BGU45" s="117"/>
      <c r="BGV45" s="117"/>
      <c r="BGW45" s="117"/>
      <c r="BGX45" s="117"/>
      <c r="BGY45" s="117"/>
      <c r="BGZ45" s="117"/>
      <c r="BHA45" s="117"/>
      <c r="BHB45" s="117"/>
      <c r="BHC45" s="117"/>
      <c r="BHD45" s="117"/>
      <c r="BHE45" s="117"/>
      <c r="BHF45" s="117"/>
      <c r="BHG45" s="117"/>
      <c r="BHH45" s="117"/>
      <c r="BHI45" s="117"/>
      <c r="BHJ45" s="117"/>
      <c r="BHK45" s="117"/>
      <c r="BHL45" s="117"/>
      <c r="BHM45" s="117"/>
      <c r="BHN45" s="117"/>
      <c r="BHO45" s="117"/>
      <c r="BHP45" s="117"/>
      <c r="BHQ45" s="117"/>
      <c r="BHR45" s="117"/>
      <c r="BHS45" s="117"/>
      <c r="BHT45" s="117"/>
      <c r="BHU45" s="117"/>
      <c r="BHV45" s="117"/>
      <c r="BHW45" s="117"/>
      <c r="BHX45" s="117"/>
      <c r="BHY45" s="117"/>
      <c r="BHZ45" s="117"/>
      <c r="BIA45" s="117"/>
      <c r="BIB45" s="117"/>
      <c r="BIC45" s="117"/>
      <c r="BID45" s="117"/>
      <c r="BIE45" s="117"/>
      <c r="BIF45" s="117"/>
      <c r="BIG45" s="117"/>
      <c r="BIH45" s="117"/>
      <c r="BII45" s="117"/>
      <c r="BIJ45" s="117"/>
      <c r="BIK45" s="117"/>
      <c r="BIL45" s="117"/>
      <c r="BIM45" s="117"/>
      <c r="BIN45" s="117"/>
      <c r="BIO45" s="117"/>
      <c r="BIP45" s="117"/>
      <c r="BIQ45" s="117"/>
      <c r="BIR45" s="117"/>
      <c r="BIS45" s="117"/>
      <c r="BIT45" s="117"/>
      <c r="BIU45" s="117"/>
      <c r="BIV45" s="117"/>
      <c r="BIW45" s="117"/>
      <c r="BIX45" s="117"/>
      <c r="BIY45" s="117"/>
      <c r="BIZ45" s="117"/>
      <c r="BJA45" s="117"/>
      <c r="BJB45" s="117"/>
      <c r="BJC45" s="117"/>
      <c r="BJD45" s="117"/>
      <c r="BJE45" s="117"/>
      <c r="BJF45" s="117"/>
      <c r="BJG45" s="117"/>
      <c r="BJH45" s="117"/>
      <c r="BJI45" s="117"/>
      <c r="BJJ45" s="117"/>
      <c r="BJK45" s="117"/>
      <c r="BJL45" s="117"/>
      <c r="BJM45" s="117"/>
      <c r="BJN45" s="117"/>
      <c r="BJO45" s="117"/>
      <c r="BJP45" s="117"/>
      <c r="BJQ45" s="117"/>
      <c r="BJR45" s="117"/>
      <c r="BJS45" s="117"/>
      <c r="BJT45" s="117"/>
      <c r="BJU45" s="117"/>
      <c r="BJV45" s="117"/>
      <c r="BJW45" s="117"/>
      <c r="BJX45" s="117"/>
      <c r="BJY45" s="117"/>
      <c r="BJZ45" s="117"/>
      <c r="BKA45" s="117"/>
      <c r="BKB45" s="117"/>
      <c r="BKC45" s="117"/>
      <c r="BKD45" s="117"/>
      <c r="BKE45" s="117"/>
      <c r="BKF45" s="117"/>
      <c r="BKG45" s="117"/>
      <c r="BKH45" s="117"/>
      <c r="BKI45" s="117"/>
      <c r="BKJ45" s="117"/>
      <c r="BKK45" s="117"/>
      <c r="BKL45" s="117"/>
      <c r="BKM45" s="117"/>
      <c r="BKN45" s="117"/>
      <c r="BKO45" s="117"/>
      <c r="BKP45" s="117"/>
      <c r="BKQ45" s="117"/>
      <c r="BKR45" s="117"/>
      <c r="BKS45" s="117"/>
      <c r="BKT45" s="117"/>
      <c r="BKU45" s="117"/>
      <c r="BKV45" s="117"/>
      <c r="BKW45" s="117"/>
      <c r="BKX45" s="117"/>
      <c r="BKY45" s="117"/>
      <c r="BKZ45" s="117"/>
      <c r="BLA45" s="117"/>
      <c r="BLB45" s="117"/>
      <c r="BLC45" s="117"/>
      <c r="BLD45" s="117"/>
      <c r="BLE45" s="117"/>
      <c r="BLF45" s="117"/>
      <c r="BLG45" s="117"/>
      <c r="BLH45" s="117"/>
      <c r="BLI45" s="117"/>
      <c r="BLJ45" s="117"/>
      <c r="BLK45" s="117"/>
      <c r="BLL45" s="117"/>
      <c r="BLM45" s="117"/>
      <c r="BLN45" s="117"/>
      <c r="BLO45" s="117"/>
      <c r="BLP45" s="117"/>
      <c r="BLQ45" s="117"/>
      <c r="BLR45" s="117"/>
      <c r="BLS45" s="117"/>
      <c r="BLT45" s="117"/>
      <c r="BLU45" s="117"/>
      <c r="BLV45" s="117"/>
      <c r="BLW45" s="117"/>
      <c r="BLX45" s="117"/>
      <c r="BLY45" s="117"/>
      <c r="BLZ45" s="117"/>
      <c r="BMA45" s="117"/>
      <c r="BMB45" s="117"/>
      <c r="BMC45" s="117"/>
      <c r="BMD45" s="117"/>
      <c r="BME45" s="117"/>
      <c r="BMF45" s="117"/>
      <c r="BMG45" s="117"/>
      <c r="BMH45" s="117"/>
      <c r="BMI45" s="117"/>
      <c r="BMJ45" s="117"/>
      <c r="BMK45" s="117"/>
      <c r="BML45" s="117"/>
      <c r="BMM45" s="117"/>
      <c r="BMN45" s="117"/>
      <c r="BMO45" s="117"/>
      <c r="BMP45" s="117"/>
      <c r="BMQ45" s="117"/>
      <c r="BMR45" s="117"/>
      <c r="BMS45" s="117"/>
      <c r="BMT45" s="117"/>
      <c r="BMU45" s="117"/>
      <c r="BMV45" s="117"/>
      <c r="BMW45" s="117"/>
      <c r="BMX45" s="117"/>
      <c r="BMY45" s="117"/>
      <c r="BMZ45" s="117"/>
      <c r="BNA45" s="117"/>
      <c r="BNB45" s="117"/>
      <c r="BNC45" s="117"/>
      <c r="BND45" s="117"/>
      <c r="BNE45" s="117"/>
      <c r="BNF45" s="117"/>
      <c r="BNG45" s="117"/>
      <c r="BNH45" s="117"/>
      <c r="BNI45" s="117"/>
      <c r="BNJ45" s="117"/>
      <c r="BNK45" s="117"/>
      <c r="BNL45" s="117"/>
      <c r="BNM45" s="117"/>
      <c r="BNN45" s="117"/>
      <c r="BNO45" s="117"/>
      <c r="BNP45" s="117"/>
      <c r="BNQ45" s="117"/>
      <c r="BNR45" s="117"/>
      <c r="BNS45" s="117"/>
      <c r="BNT45" s="117"/>
      <c r="BNU45" s="117"/>
      <c r="BNV45" s="117"/>
      <c r="BNW45" s="117"/>
      <c r="BNX45" s="117"/>
      <c r="BNY45" s="117"/>
      <c r="BNZ45" s="117"/>
      <c r="BOA45" s="117"/>
      <c r="BOB45" s="117"/>
      <c r="BOC45" s="117"/>
      <c r="BOD45" s="117"/>
      <c r="BOE45" s="117"/>
      <c r="BOF45" s="117"/>
      <c r="BOG45" s="117"/>
      <c r="BOH45" s="117"/>
      <c r="BOI45" s="117"/>
      <c r="BOJ45" s="117"/>
      <c r="BOK45" s="117"/>
      <c r="BOL45" s="117"/>
      <c r="BOM45" s="117"/>
      <c r="BON45" s="117"/>
      <c r="BOO45" s="117"/>
      <c r="BOP45" s="117"/>
      <c r="BOQ45" s="117"/>
      <c r="BOR45" s="117"/>
      <c r="BOS45" s="117"/>
      <c r="BOT45" s="117"/>
      <c r="BOU45" s="117"/>
      <c r="BOV45" s="117"/>
      <c r="BOW45" s="117"/>
      <c r="BOX45" s="117"/>
      <c r="BOY45" s="117"/>
      <c r="BOZ45" s="117"/>
      <c r="BPA45" s="117"/>
      <c r="BPB45" s="117"/>
      <c r="BPC45" s="117"/>
      <c r="BPD45" s="117"/>
      <c r="BPE45" s="117"/>
      <c r="BPF45" s="117"/>
      <c r="BPG45" s="117"/>
      <c r="BPH45" s="117"/>
      <c r="BPI45" s="117"/>
      <c r="BPJ45" s="117"/>
      <c r="BPK45" s="117"/>
      <c r="BPL45" s="117"/>
      <c r="BPM45" s="117"/>
      <c r="BPN45" s="117"/>
      <c r="BPO45" s="117"/>
      <c r="BPP45" s="117"/>
      <c r="BPQ45" s="117"/>
      <c r="BPR45" s="117"/>
      <c r="BPS45" s="117"/>
      <c r="BPT45" s="117"/>
      <c r="BPU45" s="117"/>
      <c r="BPV45" s="117"/>
      <c r="BPW45" s="117"/>
      <c r="BPX45" s="117"/>
      <c r="BPY45" s="117"/>
      <c r="BPZ45" s="117"/>
      <c r="BQA45" s="117"/>
      <c r="BQB45" s="117"/>
      <c r="BQC45" s="117"/>
      <c r="BQD45" s="117"/>
      <c r="BQE45" s="117"/>
      <c r="BQF45" s="117"/>
      <c r="BQG45" s="117"/>
      <c r="BQH45" s="117"/>
      <c r="BQI45" s="117"/>
      <c r="BQJ45" s="117"/>
      <c r="BQK45" s="117"/>
      <c r="BQL45" s="117"/>
      <c r="BQM45" s="117"/>
      <c r="BQN45" s="117"/>
      <c r="BQO45" s="117"/>
      <c r="BQP45" s="117"/>
      <c r="BQQ45" s="117"/>
      <c r="BQR45" s="117"/>
      <c r="BQS45" s="117"/>
      <c r="BQT45" s="117"/>
      <c r="BQU45" s="117"/>
      <c r="BQV45" s="117"/>
      <c r="BQW45" s="117"/>
      <c r="BQX45" s="117"/>
      <c r="BQY45" s="117"/>
      <c r="BQZ45" s="117"/>
      <c r="BRA45" s="117"/>
      <c r="BRB45" s="117"/>
      <c r="BRC45" s="117"/>
      <c r="BRD45" s="117"/>
      <c r="BRE45" s="117"/>
      <c r="BRF45" s="117"/>
      <c r="BRG45" s="117"/>
      <c r="BRH45" s="117"/>
      <c r="BRI45" s="117"/>
      <c r="BRJ45" s="117"/>
      <c r="BRK45" s="117"/>
      <c r="BRL45" s="117"/>
      <c r="BRM45" s="117"/>
      <c r="BRN45" s="117"/>
      <c r="BRO45" s="117"/>
      <c r="BRP45" s="117"/>
      <c r="BRQ45" s="117"/>
      <c r="BRR45" s="117"/>
      <c r="BRS45" s="117"/>
      <c r="BRT45" s="117"/>
      <c r="BRU45" s="117"/>
      <c r="BRV45" s="117"/>
      <c r="BRW45" s="117"/>
      <c r="BRX45" s="117"/>
      <c r="BRY45" s="117"/>
      <c r="BRZ45" s="117"/>
      <c r="BSA45" s="117"/>
      <c r="BSB45" s="117"/>
      <c r="BSC45" s="117"/>
      <c r="BSD45" s="117"/>
      <c r="BSE45" s="117"/>
      <c r="BSF45" s="117"/>
      <c r="BSG45" s="117"/>
      <c r="BSH45" s="117"/>
      <c r="BSI45" s="117"/>
      <c r="BSJ45" s="117"/>
      <c r="BSK45" s="117"/>
      <c r="BSL45" s="117"/>
      <c r="BSM45" s="117"/>
      <c r="BSN45" s="117"/>
      <c r="BSO45" s="117"/>
      <c r="BSP45" s="117"/>
      <c r="BSQ45" s="117"/>
      <c r="BSR45" s="117"/>
      <c r="BSS45" s="117"/>
      <c r="BST45" s="117"/>
      <c r="BSU45" s="117"/>
      <c r="BSV45" s="117"/>
      <c r="BSW45" s="117"/>
      <c r="BSX45" s="117"/>
      <c r="BSY45" s="117"/>
      <c r="BSZ45" s="117"/>
      <c r="BTA45" s="117"/>
      <c r="BTB45" s="117"/>
      <c r="BTC45" s="117"/>
      <c r="BTD45" s="117"/>
      <c r="BTE45" s="117"/>
      <c r="BTF45" s="117"/>
      <c r="BTG45" s="117"/>
      <c r="BTH45" s="117"/>
      <c r="BTI45" s="117"/>
      <c r="BTJ45" s="117"/>
      <c r="BTK45" s="117"/>
      <c r="BTL45" s="117"/>
      <c r="BTM45" s="117"/>
      <c r="BTN45" s="117"/>
      <c r="BTO45" s="117"/>
      <c r="BTP45" s="117"/>
      <c r="BTQ45" s="117"/>
      <c r="BTR45" s="117"/>
      <c r="BTS45" s="117"/>
      <c r="BTT45" s="117"/>
      <c r="BTU45" s="117"/>
      <c r="BTV45" s="117"/>
      <c r="BTW45" s="117"/>
      <c r="BTX45" s="117"/>
      <c r="BTY45" s="117"/>
      <c r="BTZ45" s="117"/>
      <c r="BUA45" s="117"/>
      <c r="BUB45" s="117"/>
      <c r="BUC45" s="117"/>
      <c r="BUD45" s="117"/>
      <c r="BUE45" s="117"/>
      <c r="BUF45" s="117"/>
      <c r="BUG45" s="117"/>
      <c r="BUH45" s="117"/>
      <c r="BUI45" s="117"/>
      <c r="BUJ45" s="117"/>
      <c r="BUK45" s="117"/>
      <c r="BUL45" s="117"/>
      <c r="BUM45" s="117"/>
      <c r="BUN45" s="117"/>
      <c r="BUO45" s="117"/>
      <c r="BUP45" s="117"/>
      <c r="BUQ45" s="117"/>
      <c r="BUR45" s="117"/>
      <c r="BUS45" s="117"/>
      <c r="BUT45" s="117"/>
      <c r="BUU45" s="117"/>
      <c r="BUV45" s="117"/>
      <c r="BUW45" s="117"/>
      <c r="BUX45" s="117"/>
      <c r="BUY45" s="117"/>
      <c r="BUZ45" s="117"/>
      <c r="BVA45" s="117"/>
      <c r="BVB45" s="117"/>
      <c r="BVC45" s="117"/>
      <c r="BVD45" s="117"/>
      <c r="BVE45" s="117"/>
      <c r="BVF45" s="117"/>
      <c r="BVG45" s="117"/>
      <c r="BVH45" s="117"/>
      <c r="BVI45" s="117"/>
      <c r="BVJ45" s="117"/>
      <c r="BVK45" s="117"/>
      <c r="BVL45" s="117"/>
      <c r="BVM45" s="117"/>
      <c r="BVN45" s="117"/>
      <c r="BVO45" s="117"/>
      <c r="BVP45" s="117"/>
      <c r="BVQ45" s="117"/>
      <c r="BVR45" s="117"/>
      <c r="BVS45" s="117"/>
      <c r="BVT45" s="117"/>
      <c r="BVU45" s="117"/>
      <c r="BVV45" s="117"/>
      <c r="BVW45" s="117"/>
      <c r="BVX45" s="117"/>
      <c r="BVY45" s="117"/>
      <c r="BVZ45" s="117"/>
      <c r="BWA45" s="117"/>
      <c r="BWB45" s="117"/>
      <c r="BWC45" s="117"/>
      <c r="BWD45" s="117"/>
      <c r="BWE45" s="117"/>
      <c r="BWF45" s="117"/>
      <c r="BWG45" s="117"/>
      <c r="BWH45" s="117"/>
      <c r="BWI45" s="117"/>
      <c r="BWJ45" s="117"/>
      <c r="BWK45" s="117"/>
      <c r="BWL45" s="117"/>
      <c r="BWM45" s="117"/>
      <c r="BWN45" s="117"/>
      <c r="BWO45" s="117"/>
      <c r="BWP45" s="117"/>
      <c r="BWQ45" s="117"/>
      <c r="BWR45" s="117"/>
      <c r="BWS45" s="117"/>
      <c r="BWT45" s="117"/>
      <c r="BWU45" s="117"/>
      <c r="BWV45" s="117"/>
      <c r="BWW45" s="117"/>
      <c r="BWX45" s="117"/>
      <c r="BWY45" s="117"/>
      <c r="BWZ45" s="117"/>
      <c r="BXA45" s="117"/>
      <c r="BXB45" s="117"/>
      <c r="BXC45" s="117"/>
      <c r="BXD45" s="117"/>
      <c r="BXE45" s="117"/>
      <c r="BXF45" s="117"/>
      <c r="BXG45" s="117"/>
      <c r="BXH45" s="117"/>
      <c r="BXI45" s="117"/>
      <c r="BXJ45" s="117"/>
      <c r="BXK45" s="117"/>
      <c r="BXL45" s="117"/>
      <c r="BXM45" s="117"/>
      <c r="BXN45" s="117"/>
      <c r="BXO45" s="117"/>
      <c r="BXP45" s="117"/>
      <c r="BXQ45" s="117"/>
      <c r="BXR45" s="117"/>
      <c r="BXS45" s="117"/>
      <c r="BXT45" s="117"/>
      <c r="BXU45" s="117"/>
      <c r="BXV45" s="117"/>
      <c r="BXW45" s="117"/>
      <c r="BXX45" s="117"/>
      <c r="BXY45" s="117"/>
      <c r="BXZ45" s="117"/>
      <c r="BYA45" s="117"/>
      <c r="BYB45" s="117"/>
      <c r="BYC45" s="117"/>
      <c r="BYD45" s="117"/>
      <c r="BYE45" s="117"/>
      <c r="BYF45" s="117"/>
      <c r="BYG45" s="117"/>
      <c r="BYH45" s="117"/>
      <c r="BYI45" s="117"/>
      <c r="BYJ45" s="117"/>
      <c r="BYK45" s="117"/>
      <c r="BYL45" s="117"/>
      <c r="BYM45" s="117"/>
      <c r="BYN45" s="117"/>
      <c r="BYO45" s="117"/>
      <c r="BYP45" s="117"/>
      <c r="BYQ45" s="117"/>
      <c r="BYR45" s="117"/>
      <c r="BYS45" s="117"/>
      <c r="BYT45" s="117"/>
      <c r="BYU45" s="117"/>
      <c r="BYV45" s="117"/>
      <c r="BYW45" s="117"/>
      <c r="BYX45" s="117"/>
      <c r="BYY45" s="117"/>
      <c r="BYZ45" s="117"/>
      <c r="BZA45" s="117"/>
      <c r="BZB45" s="117"/>
      <c r="BZC45" s="117"/>
      <c r="BZD45" s="117"/>
      <c r="BZE45" s="117"/>
      <c r="BZF45" s="117"/>
      <c r="BZG45" s="117"/>
      <c r="BZH45" s="117"/>
      <c r="BZI45" s="117"/>
      <c r="BZJ45" s="117"/>
      <c r="BZK45" s="117"/>
      <c r="BZL45" s="117"/>
      <c r="BZM45" s="117"/>
      <c r="BZN45" s="117"/>
      <c r="BZO45" s="117"/>
      <c r="BZP45" s="117"/>
      <c r="BZQ45" s="117"/>
      <c r="BZR45" s="117"/>
      <c r="BZS45" s="117"/>
      <c r="BZT45" s="117"/>
      <c r="BZU45" s="117"/>
      <c r="BZV45" s="117"/>
      <c r="BZW45" s="117"/>
      <c r="BZX45" s="117"/>
      <c r="BZY45" s="117"/>
      <c r="BZZ45" s="117"/>
      <c r="CAA45" s="117"/>
      <c r="CAB45" s="117"/>
      <c r="CAC45" s="117"/>
      <c r="CAD45" s="117"/>
      <c r="CAE45" s="117"/>
      <c r="CAF45" s="117"/>
      <c r="CAG45" s="117"/>
      <c r="CAH45" s="117"/>
      <c r="CAI45" s="117"/>
      <c r="CAJ45" s="117"/>
      <c r="CAK45" s="117"/>
      <c r="CAL45" s="117"/>
      <c r="CAM45" s="117"/>
      <c r="CAN45" s="117"/>
      <c r="CAO45" s="117"/>
      <c r="CAP45" s="117"/>
      <c r="CAQ45" s="117"/>
      <c r="CAR45" s="117"/>
      <c r="CAS45" s="117"/>
      <c r="CAT45" s="117"/>
      <c r="CAU45" s="117"/>
      <c r="CAV45" s="117"/>
      <c r="CAW45" s="117"/>
      <c r="CAX45" s="117"/>
      <c r="CAY45" s="117"/>
      <c r="CAZ45" s="117"/>
      <c r="CBA45" s="117"/>
      <c r="CBB45" s="117"/>
      <c r="CBC45" s="117"/>
      <c r="CBD45" s="117"/>
      <c r="CBE45" s="117"/>
      <c r="CBF45" s="117"/>
      <c r="CBG45" s="117"/>
      <c r="CBH45" s="117"/>
      <c r="CBI45" s="117"/>
      <c r="CBJ45" s="117"/>
      <c r="CBK45" s="117"/>
      <c r="CBL45" s="117"/>
      <c r="CBM45" s="117"/>
      <c r="CBN45" s="117"/>
      <c r="CBO45" s="117"/>
      <c r="CBP45" s="117"/>
      <c r="CBQ45" s="117"/>
      <c r="CBR45" s="117"/>
      <c r="CBS45" s="117"/>
      <c r="CBT45" s="117"/>
      <c r="CBU45" s="117"/>
      <c r="CBV45" s="117"/>
      <c r="CBW45" s="117"/>
      <c r="CBX45" s="117"/>
      <c r="CBY45" s="117"/>
      <c r="CBZ45" s="117"/>
      <c r="CCA45" s="117"/>
      <c r="CCB45" s="117"/>
      <c r="CCC45" s="117"/>
      <c r="CCD45" s="117"/>
      <c r="CCE45" s="117"/>
      <c r="CCF45" s="117"/>
      <c r="CCG45" s="117"/>
      <c r="CCH45" s="117"/>
      <c r="CCI45" s="117"/>
      <c r="CCJ45" s="117"/>
      <c r="CCK45" s="117"/>
      <c r="CCL45" s="117"/>
      <c r="CCM45" s="117"/>
      <c r="CCN45" s="117"/>
      <c r="CCO45" s="117"/>
      <c r="CCP45" s="117"/>
      <c r="CCQ45" s="117"/>
      <c r="CCR45" s="117"/>
      <c r="CCS45" s="117"/>
      <c r="CCT45" s="117"/>
      <c r="CCU45" s="117"/>
      <c r="CCV45" s="117"/>
      <c r="CCW45" s="117"/>
      <c r="CCX45" s="117"/>
      <c r="CCY45" s="117"/>
      <c r="CCZ45" s="117"/>
      <c r="CDA45" s="117"/>
      <c r="CDB45" s="117"/>
      <c r="CDC45" s="117"/>
      <c r="CDD45" s="117"/>
      <c r="CDE45" s="117"/>
      <c r="CDF45" s="117"/>
      <c r="CDG45" s="117"/>
      <c r="CDH45" s="117"/>
      <c r="CDI45" s="117"/>
      <c r="CDJ45" s="117"/>
      <c r="CDK45" s="117"/>
      <c r="CDL45" s="117"/>
      <c r="CDM45" s="117"/>
      <c r="CDN45" s="117"/>
      <c r="CDO45" s="117"/>
      <c r="CDP45" s="117"/>
      <c r="CDQ45" s="117"/>
      <c r="CDR45" s="117"/>
      <c r="CDS45" s="117"/>
      <c r="CDT45" s="117"/>
      <c r="CDU45" s="117"/>
      <c r="CDV45" s="117"/>
      <c r="CDW45" s="117"/>
      <c r="CDX45" s="117"/>
      <c r="CDY45" s="117"/>
      <c r="CDZ45" s="117"/>
      <c r="CEA45" s="117"/>
      <c r="CEB45" s="117"/>
      <c r="CEC45" s="117"/>
      <c r="CED45" s="117"/>
      <c r="CEE45" s="117"/>
      <c r="CEF45" s="117"/>
      <c r="CEG45" s="117"/>
      <c r="CEH45" s="117"/>
      <c r="CEI45" s="117"/>
      <c r="CEJ45" s="117"/>
      <c r="CEK45" s="117"/>
      <c r="CEL45" s="117"/>
      <c r="CEM45" s="117"/>
      <c r="CEN45" s="117"/>
      <c r="CEO45" s="117"/>
      <c r="CEP45" s="117"/>
      <c r="CEQ45" s="117"/>
      <c r="CER45" s="117"/>
      <c r="CES45" s="117"/>
      <c r="CET45" s="117"/>
      <c r="CEU45" s="117"/>
      <c r="CEV45" s="117"/>
      <c r="CEW45" s="117"/>
      <c r="CEX45" s="117"/>
      <c r="CEY45" s="117"/>
      <c r="CEZ45" s="117"/>
      <c r="CFA45" s="117"/>
      <c r="CFB45" s="117"/>
      <c r="CFC45" s="117"/>
      <c r="CFD45" s="117"/>
      <c r="CFE45" s="117"/>
      <c r="CFF45" s="117"/>
      <c r="CFG45" s="117"/>
      <c r="CFH45" s="117"/>
      <c r="CFI45" s="117"/>
      <c r="CFJ45" s="117"/>
      <c r="CFK45" s="117"/>
      <c r="CFL45" s="117"/>
      <c r="CFM45" s="117"/>
      <c r="CFN45" s="117"/>
      <c r="CFO45" s="117"/>
      <c r="CFP45" s="117"/>
      <c r="CFQ45" s="117"/>
      <c r="CFR45" s="117"/>
      <c r="CFS45" s="117"/>
      <c r="CFT45" s="117"/>
      <c r="CFU45" s="117"/>
      <c r="CFV45" s="117"/>
      <c r="CFW45" s="117"/>
      <c r="CFX45" s="117"/>
      <c r="CFY45" s="117"/>
      <c r="CFZ45" s="117"/>
      <c r="CGA45" s="117"/>
      <c r="CGB45" s="117"/>
      <c r="CGC45" s="117"/>
      <c r="CGD45" s="117"/>
      <c r="CGE45" s="117"/>
      <c r="CGF45" s="117"/>
      <c r="CGG45" s="117"/>
      <c r="CGH45" s="117"/>
      <c r="CGI45" s="117"/>
      <c r="CGJ45" s="117"/>
      <c r="CGK45" s="117"/>
      <c r="CGL45" s="117"/>
      <c r="CGM45" s="117"/>
      <c r="CGN45" s="117"/>
      <c r="CGO45" s="117"/>
      <c r="CGP45" s="117"/>
      <c r="CGQ45" s="117"/>
      <c r="CGR45" s="117"/>
      <c r="CGS45" s="117"/>
      <c r="CGT45" s="117"/>
      <c r="CGU45" s="117"/>
      <c r="CGV45" s="117"/>
      <c r="CGW45" s="117"/>
      <c r="CGX45" s="117"/>
      <c r="CGY45" s="117"/>
      <c r="CGZ45" s="117"/>
      <c r="CHA45" s="117"/>
      <c r="CHB45" s="117"/>
      <c r="CHC45" s="117"/>
      <c r="CHD45" s="117"/>
      <c r="CHE45" s="117"/>
      <c r="CHF45" s="117"/>
      <c r="CHG45" s="117"/>
      <c r="CHH45" s="117"/>
      <c r="CHI45" s="117"/>
      <c r="CHJ45" s="117"/>
      <c r="CHK45" s="117"/>
      <c r="CHL45" s="117"/>
      <c r="CHM45" s="117"/>
      <c r="CHN45" s="117"/>
      <c r="CHO45" s="117"/>
      <c r="CHP45" s="117"/>
      <c r="CHQ45" s="117"/>
      <c r="CHR45" s="117"/>
      <c r="CHS45" s="117"/>
      <c r="CHT45" s="117"/>
      <c r="CHU45" s="117"/>
      <c r="CHV45" s="117"/>
      <c r="CHW45" s="117"/>
      <c r="CHX45" s="117"/>
      <c r="CHY45" s="117"/>
      <c r="CHZ45" s="117"/>
      <c r="CIA45" s="117"/>
      <c r="CIB45" s="117"/>
      <c r="CIC45" s="117"/>
      <c r="CID45" s="117"/>
      <c r="CIE45" s="117"/>
      <c r="CIF45" s="117"/>
      <c r="CIG45" s="117"/>
      <c r="CIH45" s="117"/>
      <c r="CII45" s="117"/>
      <c r="CIJ45" s="117"/>
      <c r="CIK45" s="117"/>
      <c r="CIL45" s="117"/>
      <c r="CIM45" s="117"/>
      <c r="CIN45" s="117"/>
      <c r="CIO45" s="117"/>
      <c r="CIP45" s="117"/>
      <c r="CIQ45" s="117"/>
      <c r="CIR45" s="117"/>
      <c r="CIS45" s="117"/>
      <c r="CIT45" s="117"/>
      <c r="CIU45" s="117"/>
      <c r="CIV45" s="117"/>
      <c r="CIW45" s="117"/>
      <c r="CIX45" s="117"/>
      <c r="CIY45" s="117"/>
      <c r="CIZ45" s="117"/>
      <c r="CJA45" s="117"/>
      <c r="CJB45" s="117"/>
      <c r="CJC45" s="117"/>
      <c r="CJD45" s="117"/>
      <c r="CJE45" s="117"/>
      <c r="CJF45" s="117"/>
      <c r="CJG45" s="117"/>
      <c r="CJH45" s="117"/>
      <c r="CJI45" s="117"/>
      <c r="CJJ45" s="117"/>
      <c r="CJK45" s="117"/>
      <c r="CJL45" s="117"/>
      <c r="CJM45" s="117"/>
      <c r="CJN45" s="117"/>
      <c r="CJO45" s="117"/>
      <c r="CJP45" s="117"/>
      <c r="CJQ45" s="117"/>
      <c r="CJR45" s="117"/>
      <c r="CJS45" s="117"/>
      <c r="CJT45" s="117"/>
      <c r="CJU45" s="117"/>
      <c r="CJV45" s="117"/>
      <c r="CJW45" s="117"/>
      <c r="CJX45" s="117"/>
      <c r="CJY45" s="117"/>
      <c r="CJZ45" s="117"/>
      <c r="CKA45" s="117"/>
      <c r="CKB45" s="117"/>
      <c r="CKC45" s="117"/>
      <c r="CKD45" s="117"/>
      <c r="CKE45" s="117"/>
      <c r="CKF45" s="117"/>
      <c r="CKG45" s="117"/>
      <c r="CKH45" s="117"/>
      <c r="CKI45" s="117"/>
      <c r="CKJ45" s="117"/>
      <c r="CKK45" s="117"/>
      <c r="CKL45" s="117"/>
      <c r="CKM45" s="117"/>
      <c r="CKN45" s="117"/>
      <c r="CKO45" s="117"/>
      <c r="CKP45" s="117"/>
      <c r="CKQ45" s="117"/>
      <c r="CKR45" s="117"/>
      <c r="CKS45" s="117"/>
      <c r="CKT45" s="117"/>
      <c r="CKU45" s="117"/>
      <c r="CKV45" s="117"/>
      <c r="CKW45" s="117"/>
      <c r="CKX45" s="117"/>
      <c r="CKY45" s="117"/>
      <c r="CKZ45" s="117"/>
      <c r="CLA45" s="117"/>
      <c r="CLB45" s="117"/>
      <c r="CLC45" s="117"/>
      <c r="CLD45" s="117"/>
      <c r="CLE45" s="117"/>
      <c r="CLF45" s="117"/>
      <c r="CLG45" s="117"/>
      <c r="CLH45" s="117"/>
      <c r="CLI45" s="117"/>
      <c r="CLJ45" s="117"/>
      <c r="CLK45" s="117"/>
      <c r="CLL45" s="117"/>
      <c r="CLM45" s="117"/>
      <c r="CLN45" s="117"/>
      <c r="CLO45" s="117"/>
      <c r="CLP45" s="117"/>
      <c r="CLQ45" s="117"/>
      <c r="CLR45" s="117"/>
      <c r="CLS45" s="117"/>
      <c r="CLT45" s="117"/>
      <c r="CLU45" s="117"/>
      <c r="CLV45" s="117"/>
      <c r="CLW45" s="117"/>
      <c r="CLX45" s="117"/>
      <c r="CLY45" s="117"/>
      <c r="CLZ45" s="117"/>
      <c r="CMA45" s="117"/>
      <c r="CMB45" s="117"/>
      <c r="CMC45" s="117"/>
      <c r="CMD45" s="117"/>
      <c r="CME45" s="117"/>
      <c r="CMF45" s="117"/>
      <c r="CMG45" s="117"/>
      <c r="CMH45" s="117"/>
      <c r="CMI45" s="117"/>
      <c r="CMJ45" s="117"/>
      <c r="CMK45" s="117"/>
      <c r="CML45" s="117"/>
      <c r="CMM45" s="117"/>
      <c r="CMN45" s="117"/>
      <c r="CMO45" s="117"/>
      <c r="CMP45" s="117"/>
      <c r="CMQ45" s="117"/>
      <c r="CMR45" s="117"/>
      <c r="CMS45" s="117"/>
      <c r="CMT45" s="117"/>
      <c r="CMU45" s="117"/>
      <c r="CMV45" s="117"/>
      <c r="CMW45" s="117"/>
      <c r="CMX45" s="117"/>
      <c r="CMY45" s="117"/>
      <c r="CMZ45" s="117"/>
      <c r="CNA45" s="117"/>
      <c r="CNB45" s="117"/>
      <c r="CNC45" s="117"/>
      <c r="CND45" s="117"/>
      <c r="CNE45" s="117"/>
      <c r="CNF45" s="117"/>
      <c r="CNG45" s="117"/>
      <c r="CNH45" s="117"/>
      <c r="CNI45" s="117"/>
      <c r="CNJ45" s="117"/>
      <c r="CNK45" s="117"/>
      <c r="CNL45" s="117"/>
      <c r="CNM45" s="117"/>
      <c r="CNN45" s="117"/>
      <c r="CNO45" s="117"/>
      <c r="CNP45" s="117"/>
      <c r="CNQ45" s="117"/>
      <c r="CNR45" s="117"/>
      <c r="CNS45" s="117"/>
      <c r="CNT45" s="117"/>
      <c r="CNU45" s="117"/>
      <c r="CNV45" s="117"/>
      <c r="CNW45" s="117"/>
      <c r="CNX45" s="117"/>
      <c r="CNY45" s="117"/>
      <c r="CNZ45" s="117"/>
      <c r="COA45" s="117"/>
      <c r="COB45" s="117"/>
      <c r="COC45" s="117"/>
      <c r="COD45" s="117"/>
      <c r="COE45" s="117"/>
      <c r="COF45" s="117"/>
      <c r="COG45" s="117"/>
      <c r="COH45" s="117"/>
      <c r="COI45" s="117"/>
      <c r="COJ45" s="117"/>
      <c r="COK45" s="117"/>
      <c r="COL45" s="117"/>
      <c r="COM45" s="117"/>
      <c r="CON45" s="117"/>
      <c r="COO45" s="117"/>
      <c r="COP45" s="117"/>
      <c r="COQ45" s="117"/>
      <c r="COR45" s="117"/>
      <c r="COS45" s="117"/>
      <c r="COT45" s="117"/>
      <c r="COU45" s="117"/>
      <c r="COV45" s="117"/>
      <c r="COW45" s="117"/>
      <c r="COX45" s="117"/>
      <c r="COY45" s="117"/>
      <c r="COZ45" s="117"/>
      <c r="CPA45" s="117"/>
      <c r="CPB45" s="117"/>
      <c r="CPC45" s="117"/>
      <c r="CPD45" s="117"/>
      <c r="CPE45" s="117"/>
      <c r="CPF45" s="117"/>
      <c r="CPG45" s="117"/>
      <c r="CPH45" s="117"/>
      <c r="CPI45" s="117"/>
      <c r="CPJ45" s="117"/>
      <c r="CPK45" s="117"/>
      <c r="CPL45" s="117"/>
      <c r="CPM45" s="117"/>
      <c r="CPN45" s="117"/>
      <c r="CPO45" s="117"/>
      <c r="CPP45" s="117"/>
      <c r="CPQ45" s="117"/>
      <c r="CPR45" s="117"/>
      <c r="CPS45" s="117"/>
      <c r="CPT45" s="117"/>
      <c r="CPU45" s="117"/>
      <c r="CPV45" s="117"/>
      <c r="CPW45" s="117"/>
      <c r="CPX45" s="117"/>
      <c r="CPY45" s="117"/>
      <c r="CPZ45" s="117"/>
      <c r="CQA45" s="117"/>
      <c r="CQB45" s="117"/>
      <c r="CQC45" s="117"/>
      <c r="CQD45" s="117"/>
      <c r="CQE45" s="117"/>
      <c r="CQF45" s="117"/>
      <c r="CQG45" s="117"/>
      <c r="CQH45" s="117"/>
      <c r="CQI45" s="117"/>
      <c r="CQJ45" s="117"/>
      <c r="CQK45" s="117"/>
      <c r="CQL45" s="117"/>
      <c r="CQM45" s="117"/>
      <c r="CQN45" s="117"/>
      <c r="CQO45" s="117"/>
      <c r="CQP45" s="117"/>
      <c r="CQQ45" s="117"/>
      <c r="CQR45" s="117"/>
      <c r="CQS45" s="117"/>
      <c r="CQT45" s="117"/>
      <c r="CQU45" s="117"/>
      <c r="CQV45" s="117"/>
      <c r="CQW45" s="117"/>
      <c r="CQX45" s="117"/>
      <c r="CQY45" s="117"/>
      <c r="CQZ45" s="117"/>
      <c r="CRA45" s="117"/>
      <c r="CRB45" s="117"/>
      <c r="CRC45" s="117"/>
      <c r="CRD45" s="117"/>
      <c r="CRE45" s="117"/>
      <c r="CRF45" s="117"/>
      <c r="CRG45" s="117"/>
      <c r="CRH45" s="117"/>
      <c r="CRI45" s="117"/>
      <c r="CRJ45" s="117"/>
      <c r="CRK45" s="117"/>
      <c r="CRL45" s="117"/>
      <c r="CRM45" s="117"/>
      <c r="CRN45" s="117"/>
      <c r="CRO45" s="117"/>
      <c r="CRP45" s="117"/>
      <c r="CRQ45" s="117"/>
      <c r="CRR45" s="117"/>
      <c r="CRS45" s="117"/>
      <c r="CRT45" s="117"/>
      <c r="CRU45" s="117"/>
      <c r="CRV45" s="117"/>
      <c r="CRW45" s="117"/>
      <c r="CRX45" s="117"/>
      <c r="CRY45" s="117"/>
      <c r="CRZ45" s="117"/>
      <c r="CSA45" s="117"/>
      <c r="CSB45" s="117"/>
      <c r="CSC45" s="117"/>
      <c r="CSD45" s="117"/>
      <c r="CSE45" s="117"/>
      <c r="CSF45" s="117"/>
      <c r="CSG45" s="117"/>
      <c r="CSH45" s="117"/>
      <c r="CSI45" s="117"/>
      <c r="CSJ45" s="117"/>
      <c r="CSK45" s="117"/>
      <c r="CSL45" s="117"/>
      <c r="CSM45" s="117"/>
      <c r="CSN45" s="117"/>
      <c r="CSO45" s="117"/>
      <c r="CSP45" s="117"/>
      <c r="CSQ45" s="117"/>
      <c r="CSR45" s="117"/>
      <c r="CSS45" s="117"/>
      <c r="CST45" s="117"/>
      <c r="CSU45" s="117"/>
      <c r="CSV45" s="117"/>
      <c r="CSW45" s="117"/>
      <c r="CSX45" s="117"/>
      <c r="CSY45" s="117"/>
      <c r="CSZ45" s="117"/>
      <c r="CTA45" s="117"/>
      <c r="CTB45" s="117"/>
      <c r="CTC45" s="117"/>
      <c r="CTD45" s="117"/>
      <c r="CTE45" s="117"/>
      <c r="CTF45" s="117"/>
      <c r="CTG45" s="117"/>
      <c r="CTH45" s="117"/>
      <c r="CTI45" s="117"/>
      <c r="CTJ45" s="117"/>
      <c r="CTK45" s="117"/>
      <c r="CTL45" s="117"/>
      <c r="CTM45" s="117"/>
      <c r="CTN45" s="117"/>
      <c r="CTO45" s="117"/>
      <c r="CTP45" s="117"/>
      <c r="CTQ45" s="117"/>
      <c r="CTR45" s="117"/>
      <c r="CTS45" s="117"/>
      <c r="CTT45" s="117"/>
      <c r="CTU45" s="117"/>
      <c r="CTV45" s="117"/>
      <c r="CTW45" s="117"/>
      <c r="CTX45" s="117"/>
      <c r="CTY45" s="117"/>
      <c r="CTZ45" s="117"/>
      <c r="CUA45" s="117"/>
      <c r="CUB45" s="117"/>
      <c r="CUC45" s="117"/>
      <c r="CUD45" s="117"/>
      <c r="CUE45" s="117"/>
      <c r="CUF45" s="117"/>
      <c r="CUG45" s="117"/>
      <c r="CUH45" s="117"/>
      <c r="CUI45" s="117"/>
      <c r="CUJ45" s="117"/>
      <c r="CUK45" s="117"/>
      <c r="CUL45" s="117"/>
      <c r="CUM45" s="117"/>
      <c r="CUN45" s="117"/>
      <c r="CUO45" s="117"/>
      <c r="CUP45" s="117"/>
      <c r="CUQ45" s="117"/>
      <c r="CUR45" s="117"/>
      <c r="CUS45" s="117"/>
      <c r="CUT45" s="117"/>
      <c r="CUU45" s="117"/>
      <c r="CUV45" s="117"/>
      <c r="CUW45" s="117"/>
      <c r="CUX45" s="117"/>
      <c r="CUY45" s="117"/>
      <c r="CUZ45" s="117"/>
      <c r="CVA45" s="117"/>
      <c r="CVB45" s="117"/>
      <c r="CVC45" s="117"/>
      <c r="CVD45" s="117"/>
      <c r="CVE45" s="117"/>
      <c r="CVF45" s="117"/>
      <c r="CVG45" s="117"/>
      <c r="CVH45" s="117"/>
      <c r="CVI45" s="117"/>
      <c r="CVJ45" s="117"/>
      <c r="CVK45" s="117"/>
      <c r="CVL45" s="117"/>
      <c r="CVM45" s="117"/>
      <c r="CVN45" s="117"/>
      <c r="CVO45" s="117"/>
      <c r="CVP45" s="117"/>
      <c r="CVQ45" s="117"/>
      <c r="CVR45" s="117"/>
      <c r="CVS45" s="117"/>
      <c r="CVT45" s="117"/>
      <c r="CVU45" s="117"/>
      <c r="CVV45" s="117"/>
      <c r="CVW45" s="117"/>
      <c r="CVX45" s="117"/>
      <c r="CVY45" s="117"/>
      <c r="CVZ45" s="117"/>
      <c r="CWA45" s="117"/>
      <c r="CWB45" s="117"/>
      <c r="CWC45" s="117"/>
      <c r="CWD45" s="117"/>
      <c r="CWE45" s="117"/>
      <c r="CWF45" s="117"/>
      <c r="CWG45" s="117"/>
      <c r="CWH45" s="117"/>
      <c r="CWI45" s="117"/>
      <c r="CWJ45" s="117"/>
      <c r="CWK45" s="117"/>
      <c r="CWL45" s="117"/>
      <c r="CWM45" s="117"/>
      <c r="CWN45" s="117"/>
      <c r="CWO45" s="117"/>
      <c r="CWP45" s="117"/>
      <c r="CWQ45" s="117"/>
      <c r="CWR45" s="117"/>
      <c r="CWS45" s="117"/>
      <c r="CWT45" s="117"/>
      <c r="CWU45" s="117"/>
      <c r="CWV45" s="117"/>
      <c r="CWW45" s="117"/>
      <c r="CWX45" s="117"/>
      <c r="CWY45" s="117"/>
      <c r="CWZ45" s="117"/>
      <c r="CXA45" s="117"/>
      <c r="CXB45" s="117"/>
      <c r="CXC45" s="117"/>
      <c r="CXD45" s="117"/>
      <c r="CXE45" s="117"/>
      <c r="CXF45" s="117"/>
      <c r="CXG45" s="117"/>
      <c r="CXH45" s="117"/>
      <c r="CXI45" s="117"/>
      <c r="CXJ45" s="117"/>
      <c r="CXK45" s="117"/>
      <c r="CXL45" s="117"/>
      <c r="CXM45" s="117"/>
      <c r="CXN45" s="117"/>
      <c r="CXO45" s="117"/>
      <c r="CXP45" s="117"/>
      <c r="CXQ45" s="117"/>
      <c r="CXR45" s="117"/>
      <c r="CXS45" s="117"/>
      <c r="CXT45" s="117"/>
      <c r="CXU45" s="117"/>
      <c r="CXV45" s="117"/>
      <c r="CXW45" s="117"/>
      <c r="CXX45" s="117"/>
      <c r="CXY45" s="117"/>
      <c r="CXZ45" s="117"/>
      <c r="CYA45" s="117"/>
      <c r="CYB45" s="117"/>
      <c r="CYC45" s="117"/>
      <c r="CYD45" s="117"/>
      <c r="CYE45" s="117"/>
      <c r="CYF45" s="117"/>
      <c r="CYG45" s="117"/>
      <c r="CYH45" s="117"/>
      <c r="CYI45" s="117"/>
      <c r="CYJ45" s="117"/>
      <c r="CYK45" s="117"/>
      <c r="CYL45" s="117"/>
      <c r="CYM45" s="117"/>
      <c r="CYN45" s="117"/>
      <c r="CYO45" s="117"/>
      <c r="CYP45" s="117"/>
      <c r="CYQ45" s="117"/>
      <c r="CYR45" s="117"/>
      <c r="CYS45" s="117"/>
      <c r="CYT45" s="117"/>
      <c r="CYU45" s="117"/>
      <c r="CYV45" s="117"/>
      <c r="CYW45" s="117"/>
      <c r="CYX45" s="117"/>
      <c r="CYY45" s="117"/>
      <c r="CYZ45" s="117"/>
      <c r="CZA45" s="117"/>
      <c r="CZB45" s="117"/>
      <c r="CZC45" s="117"/>
      <c r="CZD45" s="117"/>
      <c r="CZE45" s="117"/>
      <c r="CZF45" s="117"/>
      <c r="CZG45" s="117"/>
      <c r="CZH45" s="117"/>
      <c r="CZI45" s="117"/>
      <c r="CZJ45" s="117"/>
      <c r="CZK45" s="117"/>
      <c r="CZL45" s="117"/>
      <c r="CZM45" s="117"/>
      <c r="CZN45" s="117"/>
      <c r="CZO45" s="117"/>
      <c r="CZP45" s="117"/>
      <c r="CZQ45" s="117"/>
      <c r="CZR45" s="117"/>
      <c r="CZS45" s="117"/>
      <c r="CZT45" s="117"/>
      <c r="CZU45" s="117"/>
      <c r="CZV45" s="117"/>
      <c r="CZW45" s="117"/>
      <c r="CZX45" s="117"/>
      <c r="CZY45" s="117"/>
      <c r="CZZ45" s="117"/>
      <c r="DAA45" s="117"/>
      <c r="DAB45" s="117"/>
      <c r="DAC45" s="117"/>
      <c r="DAD45" s="117"/>
      <c r="DAE45" s="117"/>
      <c r="DAF45" s="117"/>
      <c r="DAG45" s="117"/>
      <c r="DAH45" s="117"/>
      <c r="DAI45" s="117"/>
      <c r="DAJ45" s="117"/>
      <c r="DAK45" s="117"/>
      <c r="DAL45" s="117"/>
      <c r="DAM45" s="117"/>
      <c r="DAN45" s="117"/>
      <c r="DAO45" s="117"/>
      <c r="DAP45" s="117"/>
      <c r="DAQ45" s="117"/>
      <c r="DAR45" s="117"/>
      <c r="DAS45" s="117"/>
      <c r="DAT45" s="117"/>
      <c r="DAU45" s="117"/>
      <c r="DAV45" s="117"/>
      <c r="DAW45" s="117"/>
      <c r="DAX45" s="117"/>
      <c r="DAY45" s="117"/>
      <c r="DAZ45" s="117"/>
      <c r="DBA45" s="117"/>
      <c r="DBB45" s="117"/>
      <c r="DBC45" s="117"/>
      <c r="DBD45" s="117"/>
      <c r="DBE45" s="117"/>
      <c r="DBF45" s="117"/>
      <c r="DBG45" s="117"/>
      <c r="DBH45" s="117"/>
      <c r="DBI45" s="117"/>
      <c r="DBJ45" s="117"/>
      <c r="DBK45" s="117"/>
      <c r="DBL45" s="117"/>
      <c r="DBM45" s="117"/>
      <c r="DBN45" s="117"/>
      <c r="DBO45" s="117"/>
      <c r="DBP45" s="117"/>
      <c r="DBQ45" s="117"/>
      <c r="DBR45" s="117"/>
      <c r="DBS45" s="117"/>
      <c r="DBT45" s="117"/>
      <c r="DBU45" s="117"/>
      <c r="DBV45" s="117"/>
      <c r="DBW45" s="117"/>
      <c r="DBX45" s="117"/>
      <c r="DBY45" s="117"/>
      <c r="DBZ45" s="117"/>
      <c r="DCA45" s="117"/>
      <c r="DCB45" s="117"/>
      <c r="DCC45" s="117"/>
      <c r="DCD45" s="117"/>
      <c r="DCE45" s="117"/>
      <c r="DCF45" s="117"/>
      <c r="DCG45" s="117"/>
      <c r="DCH45" s="117"/>
      <c r="DCI45" s="117"/>
      <c r="DCJ45" s="117"/>
      <c r="DCK45" s="117"/>
      <c r="DCL45" s="117"/>
      <c r="DCM45" s="117"/>
      <c r="DCN45" s="117"/>
      <c r="DCO45" s="117"/>
      <c r="DCP45" s="117"/>
      <c r="DCQ45" s="117"/>
      <c r="DCR45" s="117"/>
      <c r="DCS45" s="117"/>
      <c r="DCT45" s="117"/>
      <c r="DCU45" s="117"/>
      <c r="DCV45" s="117"/>
      <c r="DCW45" s="117"/>
      <c r="DCX45" s="117"/>
      <c r="DCY45" s="117"/>
      <c r="DCZ45" s="117"/>
      <c r="DDA45" s="117"/>
      <c r="DDB45" s="117"/>
      <c r="DDC45" s="117"/>
      <c r="DDD45" s="117"/>
      <c r="DDE45" s="117"/>
      <c r="DDF45" s="117"/>
      <c r="DDG45" s="117"/>
      <c r="DDH45" s="117"/>
      <c r="DDI45" s="117"/>
      <c r="DDJ45" s="117"/>
      <c r="DDK45" s="117"/>
      <c r="DDL45" s="117"/>
      <c r="DDM45" s="117"/>
      <c r="DDN45" s="117"/>
      <c r="DDO45" s="117"/>
      <c r="DDP45" s="117"/>
      <c r="DDQ45" s="117"/>
      <c r="DDR45" s="117"/>
      <c r="DDS45" s="117"/>
      <c r="DDT45" s="117"/>
      <c r="DDU45" s="117"/>
      <c r="DDV45" s="117"/>
      <c r="DDW45" s="117"/>
      <c r="DDX45" s="117"/>
      <c r="DDY45" s="117"/>
      <c r="DDZ45" s="117"/>
      <c r="DEA45" s="117"/>
      <c r="DEB45" s="117"/>
      <c r="DEC45" s="117"/>
      <c r="DED45" s="117"/>
      <c r="DEE45" s="117"/>
      <c r="DEF45" s="117"/>
      <c r="DEG45" s="117"/>
      <c r="DEH45" s="117"/>
      <c r="DEI45" s="117"/>
      <c r="DEJ45" s="117"/>
      <c r="DEK45" s="117"/>
      <c r="DEL45" s="117"/>
      <c r="DEM45" s="117"/>
      <c r="DEN45" s="117"/>
      <c r="DEO45" s="117"/>
      <c r="DEP45" s="117"/>
      <c r="DEQ45" s="117"/>
      <c r="DER45" s="117"/>
      <c r="DES45" s="117"/>
      <c r="DET45" s="117"/>
      <c r="DEU45" s="117"/>
      <c r="DEV45" s="117"/>
      <c r="DEW45" s="117"/>
      <c r="DEX45" s="117"/>
      <c r="DEY45" s="117"/>
      <c r="DEZ45" s="117"/>
      <c r="DFA45" s="117"/>
      <c r="DFB45" s="117"/>
      <c r="DFC45" s="117"/>
      <c r="DFD45" s="117"/>
      <c r="DFE45" s="117"/>
      <c r="DFF45" s="117"/>
      <c r="DFG45" s="117"/>
      <c r="DFH45" s="117"/>
      <c r="DFI45" s="117"/>
      <c r="DFJ45" s="117"/>
      <c r="DFK45" s="117"/>
      <c r="DFL45" s="117"/>
      <c r="DFM45" s="117"/>
      <c r="DFN45" s="117"/>
      <c r="DFO45" s="117"/>
      <c r="DFP45" s="117"/>
      <c r="DFQ45" s="117"/>
      <c r="DFR45" s="117"/>
      <c r="DFS45" s="117"/>
      <c r="DFT45" s="117"/>
      <c r="DFU45" s="117"/>
      <c r="DFV45" s="117"/>
      <c r="DFW45" s="117"/>
      <c r="DFX45" s="117"/>
      <c r="DFY45" s="117"/>
      <c r="DFZ45" s="117"/>
      <c r="DGA45" s="117"/>
      <c r="DGB45" s="117"/>
      <c r="DGC45" s="117"/>
      <c r="DGD45" s="117"/>
      <c r="DGE45" s="117"/>
      <c r="DGF45" s="117"/>
      <c r="DGG45" s="117"/>
      <c r="DGH45" s="117"/>
      <c r="DGI45" s="117"/>
      <c r="DGJ45" s="117"/>
      <c r="DGK45" s="117"/>
      <c r="DGL45" s="117"/>
      <c r="DGM45" s="117"/>
      <c r="DGN45" s="117"/>
      <c r="DGO45" s="117"/>
      <c r="DGP45" s="117"/>
      <c r="DGQ45" s="117"/>
      <c r="DGR45" s="117"/>
      <c r="DGS45" s="117"/>
      <c r="DGT45" s="117"/>
      <c r="DGU45" s="117"/>
      <c r="DGV45" s="117"/>
      <c r="DGW45" s="117"/>
      <c r="DGX45" s="117"/>
      <c r="DGY45" s="117"/>
      <c r="DGZ45" s="117"/>
      <c r="DHA45" s="117"/>
      <c r="DHB45" s="117"/>
      <c r="DHC45" s="117"/>
      <c r="DHD45" s="117"/>
      <c r="DHE45" s="117"/>
      <c r="DHF45" s="117"/>
      <c r="DHG45" s="117"/>
      <c r="DHH45" s="117"/>
      <c r="DHI45" s="117"/>
      <c r="DHJ45" s="117"/>
      <c r="DHK45" s="117"/>
      <c r="DHL45" s="117"/>
      <c r="DHM45" s="117"/>
      <c r="DHN45" s="117"/>
      <c r="DHO45" s="117"/>
      <c r="DHP45" s="117"/>
      <c r="DHQ45" s="117"/>
      <c r="DHR45" s="117"/>
      <c r="DHS45" s="117"/>
      <c r="DHT45" s="117"/>
      <c r="DHU45" s="117"/>
      <c r="DHV45" s="117"/>
      <c r="DHW45" s="117"/>
      <c r="DHX45" s="117"/>
      <c r="DHY45" s="117"/>
      <c r="DHZ45" s="117"/>
      <c r="DIA45" s="117"/>
      <c r="DIB45" s="117"/>
      <c r="DIC45" s="117"/>
      <c r="DID45" s="117"/>
      <c r="DIE45" s="117"/>
      <c r="DIF45" s="117"/>
      <c r="DIG45" s="117"/>
      <c r="DIH45" s="117"/>
      <c r="DII45" s="117"/>
      <c r="DIJ45" s="117"/>
      <c r="DIK45" s="117"/>
      <c r="DIL45" s="117"/>
      <c r="DIM45" s="117"/>
      <c r="DIN45" s="117"/>
      <c r="DIO45" s="117"/>
      <c r="DIP45" s="117"/>
      <c r="DIQ45" s="117"/>
      <c r="DIR45" s="117"/>
      <c r="DIS45" s="117"/>
      <c r="DIT45" s="117"/>
      <c r="DIU45" s="117"/>
      <c r="DIV45" s="117"/>
      <c r="DIW45" s="117"/>
      <c r="DIX45" s="117"/>
      <c r="DIY45" s="117"/>
      <c r="DIZ45" s="117"/>
      <c r="DJA45" s="117"/>
      <c r="DJB45" s="117"/>
      <c r="DJC45" s="117"/>
      <c r="DJD45" s="117"/>
      <c r="DJE45" s="117"/>
      <c r="DJF45" s="117"/>
      <c r="DJG45" s="117"/>
      <c r="DJH45" s="117"/>
      <c r="DJI45" s="117"/>
      <c r="DJJ45" s="117"/>
      <c r="DJK45" s="117"/>
      <c r="DJL45" s="117"/>
      <c r="DJM45" s="117"/>
      <c r="DJN45" s="117"/>
      <c r="DJO45" s="117"/>
      <c r="DJP45" s="117"/>
      <c r="DJQ45" s="117"/>
      <c r="DJR45" s="117"/>
      <c r="DJS45" s="117"/>
      <c r="DJT45" s="117"/>
      <c r="DJU45" s="117"/>
      <c r="DJV45" s="117"/>
      <c r="DJW45" s="117"/>
      <c r="DJX45" s="117"/>
      <c r="DJY45" s="117"/>
      <c r="DJZ45" s="117"/>
      <c r="DKA45" s="117"/>
      <c r="DKB45" s="117"/>
      <c r="DKC45" s="117"/>
      <c r="DKD45" s="117"/>
      <c r="DKE45" s="117"/>
      <c r="DKF45" s="117"/>
      <c r="DKG45" s="117"/>
      <c r="DKH45" s="117"/>
      <c r="DKI45" s="117"/>
      <c r="DKJ45" s="117"/>
      <c r="DKK45" s="117"/>
      <c r="DKL45" s="117"/>
      <c r="DKM45" s="117"/>
      <c r="DKN45" s="117"/>
      <c r="DKO45" s="117"/>
      <c r="DKP45" s="117"/>
      <c r="DKQ45" s="117"/>
      <c r="DKR45" s="117"/>
      <c r="DKS45" s="117"/>
      <c r="DKT45" s="117"/>
      <c r="DKU45" s="117"/>
      <c r="DKV45" s="117"/>
      <c r="DKW45" s="117"/>
      <c r="DKX45" s="117"/>
      <c r="DKY45" s="117"/>
      <c r="DKZ45" s="117"/>
      <c r="DLA45" s="117"/>
      <c r="DLB45" s="117"/>
      <c r="DLC45" s="117"/>
      <c r="DLD45" s="117"/>
      <c r="DLE45" s="117"/>
      <c r="DLF45" s="117"/>
      <c r="DLG45" s="117"/>
      <c r="DLH45" s="117"/>
      <c r="DLI45" s="117"/>
      <c r="DLJ45" s="117"/>
      <c r="DLK45" s="117"/>
      <c r="DLL45" s="117"/>
      <c r="DLM45" s="117"/>
      <c r="DLN45" s="117"/>
      <c r="DLO45" s="117"/>
      <c r="DLP45" s="117"/>
      <c r="DLQ45" s="117"/>
      <c r="DLR45" s="117"/>
      <c r="DLS45" s="117"/>
      <c r="DLT45" s="117"/>
      <c r="DLU45" s="117"/>
      <c r="DLV45" s="117"/>
      <c r="DLW45" s="117"/>
      <c r="DLX45" s="117"/>
      <c r="DLY45" s="117"/>
      <c r="DLZ45" s="117"/>
      <c r="DMA45" s="117"/>
      <c r="DMB45" s="117"/>
      <c r="DMC45" s="117"/>
      <c r="DMD45" s="117"/>
      <c r="DME45" s="117"/>
      <c r="DMF45" s="117"/>
      <c r="DMG45" s="117"/>
      <c r="DMH45" s="117"/>
      <c r="DMI45" s="117"/>
      <c r="DMJ45" s="117"/>
      <c r="DMK45" s="117"/>
      <c r="DML45" s="117"/>
      <c r="DMM45" s="117"/>
      <c r="DMN45" s="117"/>
      <c r="DMO45" s="117"/>
      <c r="DMP45" s="117"/>
      <c r="DMQ45" s="117"/>
      <c r="DMR45" s="117"/>
      <c r="DMS45" s="117"/>
      <c r="DMT45" s="117"/>
      <c r="DMU45" s="117"/>
      <c r="DMV45" s="117"/>
      <c r="DMW45" s="117"/>
      <c r="DMX45" s="117"/>
      <c r="DMY45" s="117"/>
      <c r="DMZ45" s="117"/>
      <c r="DNA45" s="117"/>
      <c r="DNB45" s="117"/>
      <c r="DNC45" s="117"/>
      <c r="DND45" s="117"/>
      <c r="DNE45" s="117"/>
      <c r="DNF45" s="117"/>
      <c r="DNG45" s="117"/>
      <c r="DNH45" s="117"/>
      <c r="DNI45" s="117"/>
      <c r="DNJ45" s="117"/>
      <c r="DNK45" s="117"/>
      <c r="DNL45" s="117"/>
      <c r="DNM45" s="117"/>
      <c r="DNN45" s="117"/>
      <c r="DNO45" s="117"/>
      <c r="DNP45" s="117"/>
      <c r="DNQ45" s="117"/>
      <c r="DNR45" s="117"/>
      <c r="DNS45" s="117"/>
      <c r="DNT45" s="117"/>
      <c r="DNU45" s="117"/>
      <c r="DNV45" s="117"/>
      <c r="DNW45" s="117"/>
      <c r="DNX45" s="117"/>
      <c r="DNY45" s="117"/>
      <c r="DNZ45" s="117"/>
      <c r="DOA45" s="117"/>
      <c r="DOB45" s="117"/>
      <c r="DOC45" s="117"/>
      <c r="DOD45" s="117"/>
      <c r="DOE45" s="117"/>
      <c r="DOF45" s="117"/>
      <c r="DOG45" s="117"/>
      <c r="DOH45" s="117"/>
      <c r="DOI45" s="117"/>
      <c r="DOJ45" s="117"/>
      <c r="DOK45" s="117"/>
      <c r="DOL45" s="117"/>
      <c r="DOM45" s="117"/>
      <c r="DON45" s="117"/>
      <c r="DOO45" s="117"/>
      <c r="DOP45" s="117"/>
      <c r="DOQ45" s="117"/>
      <c r="DOR45" s="117"/>
      <c r="DOS45" s="117"/>
      <c r="DOT45" s="117"/>
      <c r="DOU45" s="117"/>
      <c r="DOV45" s="117"/>
      <c r="DOW45" s="117"/>
      <c r="DOX45" s="117"/>
      <c r="DOY45" s="117"/>
      <c r="DOZ45" s="117"/>
      <c r="DPA45" s="117"/>
      <c r="DPB45" s="117"/>
      <c r="DPC45" s="117"/>
      <c r="DPD45" s="117"/>
      <c r="DPE45" s="117"/>
      <c r="DPF45" s="117"/>
      <c r="DPG45" s="117"/>
      <c r="DPH45" s="117"/>
      <c r="DPI45" s="117"/>
      <c r="DPJ45" s="117"/>
      <c r="DPK45" s="117"/>
      <c r="DPL45" s="117"/>
      <c r="DPM45" s="117"/>
      <c r="DPN45" s="117"/>
      <c r="DPO45" s="117"/>
      <c r="DPP45" s="117"/>
      <c r="DPQ45" s="117"/>
      <c r="DPR45" s="117"/>
      <c r="DPS45" s="117"/>
      <c r="DPT45" s="117"/>
      <c r="DPU45" s="117"/>
      <c r="DPV45" s="117"/>
      <c r="DPW45" s="117"/>
      <c r="DPX45" s="117"/>
      <c r="DPY45" s="117"/>
      <c r="DPZ45" s="117"/>
      <c r="DQA45" s="117"/>
      <c r="DQB45" s="117"/>
      <c r="DQC45" s="117"/>
      <c r="DQD45" s="117"/>
      <c r="DQE45" s="117"/>
      <c r="DQF45" s="117"/>
      <c r="DQG45" s="117"/>
      <c r="DQH45" s="117"/>
      <c r="DQI45" s="117"/>
      <c r="DQJ45" s="117"/>
      <c r="DQK45" s="117"/>
      <c r="DQL45" s="117"/>
      <c r="DQM45" s="117"/>
      <c r="DQN45" s="117"/>
      <c r="DQO45" s="117"/>
      <c r="DQP45" s="117"/>
      <c r="DQQ45" s="117"/>
      <c r="DQR45" s="117"/>
      <c r="DQS45" s="117"/>
      <c r="DQT45" s="117"/>
      <c r="DQU45" s="117"/>
      <c r="DQV45" s="117"/>
      <c r="DQW45" s="117"/>
      <c r="DQX45" s="117"/>
      <c r="DQY45" s="117"/>
      <c r="DQZ45" s="117"/>
      <c r="DRA45" s="117"/>
      <c r="DRB45" s="117"/>
      <c r="DRC45" s="117"/>
      <c r="DRD45" s="117"/>
      <c r="DRE45" s="117"/>
      <c r="DRF45" s="117"/>
      <c r="DRG45" s="117"/>
      <c r="DRH45" s="117"/>
      <c r="DRI45" s="117"/>
      <c r="DRJ45" s="117"/>
      <c r="DRK45" s="117"/>
      <c r="DRL45" s="117"/>
      <c r="DRM45" s="117"/>
      <c r="DRN45" s="117"/>
      <c r="DRO45" s="117"/>
      <c r="DRP45" s="117"/>
      <c r="DRQ45" s="117"/>
      <c r="DRR45" s="117"/>
      <c r="DRS45" s="117"/>
      <c r="DRT45" s="117"/>
      <c r="DRU45" s="117"/>
      <c r="DRV45" s="117"/>
      <c r="DRW45" s="117"/>
      <c r="DRX45" s="117"/>
      <c r="DRY45" s="117"/>
      <c r="DRZ45" s="117"/>
      <c r="DSA45" s="117"/>
      <c r="DSB45" s="117"/>
      <c r="DSC45" s="117"/>
      <c r="DSD45" s="117"/>
      <c r="DSE45" s="117"/>
      <c r="DSF45" s="117"/>
      <c r="DSG45" s="117"/>
      <c r="DSH45" s="117"/>
      <c r="DSI45" s="117"/>
      <c r="DSJ45" s="117"/>
      <c r="DSK45" s="117"/>
      <c r="DSL45" s="117"/>
      <c r="DSM45" s="117"/>
      <c r="DSN45" s="117"/>
      <c r="DSO45" s="117"/>
      <c r="DSP45" s="117"/>
      <c r="DSQ45" s="117"/>
      <c r="DSR45" s="117"/>
      <c r="DSS45" s="117"/>
      <c r="DST45" s="117"/>
      <c r="DSU45" s="117"/>
      <c r="DSV45" s="117"/>
      <c r="DSW45" s="117"/>
      <c r="DSX45" s="117"/>
      <c r="DSY45" s="117"/>
      <c r="DSZ45" s="117"/>
      <c r="DTA45" s="117"/>
      <c r="DTB45" s="117"/>
      <c r="DTC45" s="117"/>
      <c r="DTD45" s="117"/>
      <c r="DTE45" s="117"/>
      <c r="DTF45" s="117"/>
      <c r="DTG45" s="117"/>
      <c r="DTH45" s="117"/>
      <c r="DTI45" s="117"/>
      <c r="DTJ45" s="117"/>
      <c r="DTK45" s="117"/>
      <c r="DTL45" s="117"/>
      <c r="DTM45" s="117"/>
      <c r="DTN45" s="117"/>
      <c r="DTO45" s="117"/>
      <c r="DTP45" s="117"/>
      <c r="DTQ45" s="117"/>
      <c r="DTR45" s="117"/>
      <c r="DTS45" s="117"/>
      <c r="DTT45" s="117"/>
      <c r="DTU45" s="117"/>
      <c r="DTV45" s="117"/>
      <c r="DTW45" s="117"/>
      <c r="DTX45" s="117"/>
      <c r="DTY45" s="117"/>
      <c r="DTZ45" s="117"/>
      <c r="DUA45" s="117"/>
      <c r="DUB45" s="117"/>
      <c r="DUC45" s="117"/>
      <c r="DUD45" s="117"/>
      <c r="DUE45" s="117"/>
      <c r="DUF45" s="117"/>
      <c r="DUG45" s="117"/>
      <c r="DUH45" s="117"/>
      <c r="DUI45" s="117"/>
      <c r="DUJ45" s="117"/>
      <c r="DUK45" s="117"/>
      <c r="DUL45" s="117"/>
      <c r="DUM45" s="117"/>
      <c r="DUN45" s="117"/>
      <c r="DUO45" s="117"/>
      <c r="DUP45" s="117"/>
      <c r="DUQ45" s="117"/>
      <c r="DUR45" s="117"/>
      <c r="DUS45" s="117"/>
      <c r="DUT45" s="117"/>
      <c r="DUU45" s="117"/>
      <c r="DUV45" s="117"/>
      <c r="DUW45" s="117"/>
      <c r="DUX45" s="117"/>
      <c r="DUY45" s="117"/>
      <c r="DUZ45" s="117"/>
      <c r="DVA45" s="117"/>
      <c r="DVB45" s="117"/>
      <c r="DVC45" s="117"/>
      <c r="DVD45" s="117"/>
      <c r="DVE45" s="117"/>
      <c r="DVF45" s="117"/>
      <c r="DVG45" s="117"/>
      <c r="DVH45" s="117"/>
      <c r="DVI45" s="117"/>
      <c r="DVJ45" s="117"/>
      <c r="DVK45" s="117"/>
      <c r="DVL45" s="117"/>
      <c r="DVM45" s="117"/>
      <c r="DVN45" s="117"/>
      <c r="DVO45" s="117"/>
      <c r="DVP45" s="117"/>
      <c r="DVQ45" s="117"/>
      <c r="DVR45" s="117"/>
      <c r="DVS45" s="117"/>
      <c r="DVT45" s="117"/>
      <c r="DVU45" s="117"/>
      <c r="DVV45" s="117"/>
      <c r="DVW45" s="117"/>
      <c r="DVX45" s="117"/>
      <c r="DVY45" s="117"/>
      <c r="DVZ45" s="117"/>
      <c r="DWA45" s="117"/>
      <c r="DWB45" s="117"/>
      <c r="DWC45" s="117"/>
      <c r="DWD45" s="117"/>
      <c r="DWE45" s="117"/>
      <c r="DWF45" s="117"/>
      <c r="DWG45" s="117"/>
      <c r="DWH45" s="117"/>
      <c r="DWI45" s="117"/>
      <c r="DWJ45" s="117"/>
      <c r="DWK45" s="117"/>
      <c r="DWL45" s="117"/>
      <c r="DWM45" s="117"/>
      <c r="DWN45" s="117"/>
      <c r="DWO45" s="117"/>
      <c r="DWP45" s="117"/>
      <c r="DWQ45" s="117"/>
      <c r="DWR45" s="117"/>
      <c r="DWS45" s="117"/>
      <c r="DWT45" s="117"/>
      <c r="DWU45" s="117"/>
      <c r="DWV45" s="117"/>
      <c r="DWW45" s="117"/>
      <c r="DWX45" s="117"/>
      <c r="DWY45" s="117"/>
      <c r="DWZ45" s="117"/>
      <c r="DXA45" s="117"/>
      <c r="DXB45" s="117"/>
      <c r="DXC45" s="117"/>
      <c r="DXD45" s="117"/>
      <c r="DXE45" s="117"/>
      <c r="DXF45" s="117"/>
      <c r="DXG45" s="117"/>
      <c r="DXH45" s="117"/>
      <c r="DXI45" s="117"/>
      <c r="DXJ45" s="117"/>
      <c r="DXK45" s="117"/>
      <c r="DXL45" s="117"/>
      <c r="DXM45" s="117"/>
      <c r="DXN45" s="117"/>
      <c r="DXO45" s="117"/>
      <c r="DXP45" s="117"/>
      <c r="DXQ45" s="117"/>
      <c r="DXR45" s="117"/>
      <c r="DXS45" s="117"/>
      <c r="DXT45" s="117"/>
      <c r="DXU45" s="117"/>
      <c r="DXV45" s="117"/>
      <c r="DXW45" s="117"/>
      <c r="DXX45" s="117"/>
      <c r="DXY45" s="117"/>
      <c r="DXZ45" s="117"/>
      <c r="DYA45" s="117"/>
      <c r="DYB45" s="117"/>
      <c r="DYC45" s="117"/>
      <c r="DYD45" s="117"/>
      <c r="DYE45" s="117"/>
      <c r="DYF45" s="117"/>
      <c r="DYG45" s="117"/>
      <c r="DYH45" s="117"/>
      <c r="DYI45" s="117"/>
      <c r="DYJ45" s="117"/>
      <c r="DYK45" s="117"/>
      <c r="DYL45" s="117"/>
      <c r="DYM45" s="117"/>
      <c r="DYN45" s="117"/>
      <c r="DYO45" s="117"/>
      <c r="DYP45" s="117"/>
      <c r="DYQ45" s="117"/>
      <c r="DYR45" s="117"/>
      <c r="DYS45" s="117"/>
      <c r="DYT45" s="117"/>
      <c r="DYU45" s="117"/>
      <c r="DYV45" s="117"/>
      <c r="DYW45" s="117"/>
      <c r="DYX45" s="117"/>
      <c r="DYY45" s="117"/>
      <c r="DYZ45" s="117"/>
      <c r="DZA45" s="117"/>
      <c r="DZB45" s="117"/>
      <c r="DZC45" s="117"/>
      <c r="DZD45" s="117"/>
      <c r="DZE45" s="117"/>
      <c r="DZF45" s="117"/>
      <c r="DZG45" s="117"/>
      <c r="DZH45" s="117"/>
      <c r="DZI45" s="117"/>
      <c r="DZJ45" s="117"/>
      <c r="DZK45" s="117"/>
      <c r="DZL45" s="117"/>
      <c r="DZM45" s="117"/>
      <c r="DZN45" s="117"/>
      <c r="DZO45" s="117"/>
      <c r="DZP45" s="117"/>
      <c r="DZQ45" s="117"/>
      <c r="DZR45" s="117"/>
      <c r="DZS45" s="117"/>
      <c r="DZT45" s="117"/>
      <c r="DZU45" s="117"/>
      <c r="DZV45" s="117"/>
      <c r="DZW45" s="117"/>
      <c r="DZX45" s="117"/>
      <c r="DZY45" s="117"/>
      <c r="DZZ45" s="117"/>
      <c r="EAA45" s="117"/>
      <c r="EAB45" s="117"/>
      <c r="EAC45" s="117"/>
      <c r="EAD45" s="117"/>
      <c r="EAE45" s="117"/>
      <c r="EAF45" s="117"/>
      <c r="EAG45" s="117"/>
      <c r="EAH45" s="117"/>
      <c r="EAI45" s="117"/>
      <c r="EAJ45" s="117"/>
      <c r="EAK45" s="117"/>
      <c r="EAL45" s="117"/>
      <c r="EAM45" s="117"/>
      <c r="EAN45" s="117"/>
      <c r="EAO45" s="117"/>
      <c r="EAP45" s="117"/>
      <c r="EAQ45" s="117"/>
      <c r="EAR45" s="117"/>
      <c r="EAS45" s="117"/>
      <c r="EAT45" s="117"/>
      <c r="EAU45" s="117"/>
      <c r="EAV45" s="117"/>
      <c r="EAW45" s="117"/>
      <c r="EAX45" s="117"/>
      <c r="EAY45" s="117"/>
      <c r="EAZ45" s="117"/>
      <c r="EBA45" s="117"/>
      <c r="EBB45" s="117"/>
      <c r="EBC45" s="117"/>
      <c r="EBD45" s="117"/>
      <c r="EBE45" s="117"/>
      <c r="EBF45" s="117"/>
      <c r="EBG45" s="117"/>
      <c r="EBH45" s="117"/>
      <c r="EBI45" s="117"/>
      <c r="EBJ45" s="117"/>
      <c r="EBK45" s="117"/>
      <c r="EBL45" s="117"/>
      <c r="EBM45" s="117"/>
      <c r="EBN45" s="117"/>
      <c r="EBO45" s="117"/>
      <c r="EBP45" s="117"/>
      <c r="EBQ45" s="117"/>
      <c r="EBR45" s="117"/>
      <c r="EBS45" s="117"/>
      <c r="EBT45" s="117"/>
      <c r="EBU45" s="117"/>
      <c r="EBV45" s="117"/>
      <c r="EBW45" s="117"/>
      <c r="EBX45" s="117"/>
      <c r="EBY45" s="117"/>
      <c r="EBZ45" s="117"/>
      <c r="ECA45" s="117"/>
      <c r="ECB45" s="117"/>
      <c r="ECC45" s="117"/>
      <c r="ECD45" s="117"/>
      <c r="ECE45" s="117"/>
      <c r="ECF45" s="117"/>
      <c r="ECG45" s="117"/>
      <c r="ECH45" s="117"/>
      <c r="ECI45" s="117"/>
      <c r="ECJ45" s="117"/>
      <c r="ECK45" s="117"/>
      <c r="ECL45" s="117"/>
      <c r="ECM45" s="117"/>
      <c r="ECN45" s="117"/>
      <c r="ECO45" s="117"/>
      <c r="ECP45" s="117"/>
      <c r="ECQ45" s="117"/>
      <c r="ECR45" s="117"/>
      <c r="ECS45" s="117"/>
      <c r="ECT45" s="117"/>
      <c r="ECU45" s="117"/>
      <c r="ECV45" s="117"/>
      <c r="ECW45" s="117"/>
      <c r="ECX45" s="117"/>
      <c r="ECY45" s="117"/>
      <c r="ECZ45" s="117"/>
      <c r="EDA45" s="117"/>
      <c r="EDB45" s="117"/>
      <c r="EDC45" s="117"/>
      <c r="EDD45" s="117"/>
      <c r="EDE45" s="117"/>
      <c r="EDF45" s="117"/>
      <c r="EDG45" s="117"/>
      <c r="EDH45" s="117"/>
      <c r="EDI45" s="117"/>
      <c r="EDJ45" s="117"/>
      <c r="EDK45" s="117"/>
      <c r="EDL45" s="117"/>
      <c r="EDM45" s="117"/>
      <c r="EDN45" s="117"/>
      <c r="EDO45" s="117"/>
      <c r="EDP45" s="117"/>
      <c r="EDQ45" s="117"/>
      <c r="EDR45" s="117"/>
      <c r="EDS45" s="117"/>
      <c r="EDT45" s="117"/>
      <c r="EDU45" s="117"/>
      <c r="EDV45" s="117"/>
      <c r="EDW45" s="117"/>
      <c r="EDX45" s="117"/>
      <c r="EDY45" s="117"/>
      <c r="EDZ45" s="117"/>
      <c r="EEA45" s="117"/>
      <c r="EEB45" s="117"/>
      <c r="EEC45" s="117"/>
      <c r="EED45" s="117"/>
      <c r="EEE45" s="117"/>
      <c r="EEF45" s="117"/>
      <c r="EEG45" s="117"/>
      <c r="EEH45" s="117"/>
      <c r="EEI45" s="117"/>
      <c r="EEJ45" s="117"/>
      <c r="EEK45" s="117"/>
      <c r="EEL45" s="117"/>
      <c r="EEM45" s="117"/>
      <c r="EEN45" s="117"/>
      <c r="EEO45" s="117"/>
      <c r="EEP45" s="117"/>
      <c r="EEQ45" s="117"/>
      <c r="EER45" s="117"/>
      <c r="EES45" s="117"/>
      <c r="EET45" s="117"/>
      <c r="EEU45" s="117"/>
      <c r="EEV45" s="117"/>
      <c r="EEW45" s="117"/>
      <c r="EEX45" s="117"/>
      <c r="EEY45" s="117"/>
      <c r="EEZ45" s="117"/>
      <c r="EFA45" s="117"/>
      <c r="EFB45" s="117"/>
      <c r="EFC45" s="117"/>
      <c r="EFD45" s="117"/>
      <c r="EFE45" s="117"/>
      <c r="EFF45" s="117"/>
      <c r="EFG45" s="117"/>
      <c r="EFH45" s="117"/>
      <c r="EFI45" s="117"/>
      <c r="EFJ45" s="117"/>
      <c r="EFK45" s="117"/>
      <c r="EFL45" s="117"/>
      <c r="EFM45" s="117"/>
      <c r="EFN45" s="117"/>
      <c r="EFO45" s="117"/>
      <c r="EFP45" s="117"/>
      <c r="EFQ45" s="117"/>
      <c r="EFR45" s="117"/>
      <c r="EFS45" s="117"/>
      <c r="EFT45" s="117"/>
      <c r="EFU45" s="117"/>
      <c r="EFV45" s="117"/>
      <c r="EFW45" s="117"/>
      <c r="EFX45" s="117"/>
      <c r="EFY45" s="117"/>
      <c r="EFZ45" s="117"/>
      <c r="EGA45" s="117"/>
      <c r="EGB45" s="117"/>
      <c r="EGC45" s="117"/>
      <c r="EGD45" s="117"/>
      <c r="EGE45" s="117"/>
      <c r="EGF45" s="117"/>
      <c r="EGG45" s="117"/>
      <c r="EGH45" s="117"/>
      <c r="EGI45" s="117"/>
      <c r="EGJ45" s="117"/>
      <c r="EGK45" s="117"/>
      <c r="EGL45" s="117"/>
      <c r="EGM45" s="117"/>
      <c r="EGN45" s="117"/>
      <c r="EGO45" s="117"/>
      <c r="EGP45" s="117"/>
      <c r="EGQ45" s="117"/>
      <c r="EGR45" s="117"/>
      <c r="EGS45" s="117"/>
      <c r="EGT45" s="117"/>
      <c r="EGU45" s="117"/>
      <c r="EGV45" s="117"/>
      <c r="EGW45" s="117"/>
      <c r="EGX45" s="117"/>
      <c r="EGY45" s="117"/>
      <c r="EGZ45" s="117"/>
      <c r="EHA45" s="117"/>
      <c r="EHB45" s="117"/>
      <c r="EHC45" s="117"/>
      <c r="EHD45" s="117"/>
      <c r="EHE45" s="117"/>
      <c r="EHF45" s="117"/>
      <c r="EHG45" s="117"/>
      <c r="EHH45" s="117"/>
      <c r="EHI45" s="117"/>
      <c r="EHJ45" s="117"/>
      <c r="EHK45" s="117"/>
      <c r="EHL45" s="117"/>
      <c r="EHM45" s="117"/>
      <c r="EHN45" s="117"/>
      <c r="EHO45" s="117"/>
      <c r="EHP45" s="117"/>
      <c r="EHQ45" s="117"/>
      <c r="EHR45" s="117"/>
      <c r="EHS45" s="117"/>
      <c r="EHT45" s="117"/>
      <c r="EHU45" s="117"/>
      <c r="EHV45" s="117"/>
      <c r="EHW45" s="117"/>
      <c r="EHX45" s="117"/>
      <c r="EHY45" s="117"/>
      <c r="EHZ45" s="117"/>
      <c r="EIA45" s="117"/>
      <c r="EIB45" s="117"/>
      <c r="EIC45" s="117"/>
      <c r="EID45" s="117"/>
      <c r="EIE45" s="117"/>
      <c r="EIF45" s="117"/>
      <c r="EIG45" s="117"/>
      <c r="EIH45" s="117"/>
      <c r="EII45" s="117"/>
      <c r="EIJ45" s="117"/>
      <c r="EIK45" s="117"/>
      <c r="EIL45" s="117"/>
      <c r="EIM45" s="117"/>
      <c r="EIN45" s="117"/>
      <c r="EIO45" s="117"/>
      <c r="EIP45" s="117"/>
      <c r="EIQ45" s="117"/>
      <c r="EIR45" s="117"/>
      <c r="EIS45" s="117"/>
      <c r="EIT45" s="117"/>
      <c r="EIU45" s="117"/>
      <c r="EIV45" s="117"/>
      <c r="EIW45" s="117"/>
      <c r="EIX45" s="117"/>
      <c r="EIY45" s="117"/>
      <c r="EIZ45" s="117"/>
      <c r="EJA45" s="117"/>
      <c r="EJB45" s="117"/>
      <c r="EJC45" s="117"/>
      <c r="EJD45" s="117"/>
      <c r="EJE45" s="117"/>
      <c r="EJF45" s="117"/>
      <c r="EJG45" s="117"/>
      <c r="EJH45" s="117"/>
      <c r="EJI45" s="117"/>
      <c r="EJJ45" s="117"/>
      <c r="EJK45" s="117"/>
      <c r="EJL45" s="117"/>
      <c r="EJM45" s="117"/>
      <c r="EJN45" s="117"/>
      <c r="EJO45" s="117"/>
      <c r="EJP45" s="117"/>
      <c r="EJQ45" s="117"/>
      <c r="EJR45" s="117"/>
      <c r="EJS45" s="117"/>
      <c r="EJT45" s="117"/>
      <c r="EJU45" s="117"/>
      <c r="EJV45" s="117"/>
      <c r="EJW45" s="117"/>
      <c r="EJX45" s="117"/>
      <c r="EJY45" s="117"/>
      <c r="EJZ45" s="117"/>
      <c r="EKA45" s="117"/>
      <c r="EKB45" s="117"/>
      <c r="EKC45" s="117"/>
      <c r="EKD45" s="117"/>
      <c r="EKE45" s="117"/>
      <c r="EKF45" s="117"/>
      <c r="EKG45" s="117"/>
      <c r="EKH45" s="117"/>
      <c r="EKI45" s="117"/>
      <c r="EKJ45" s="117"/>
      <c r="EKK45" s="117"/>
      <c r="EKL45" s="117"/>
      <c r="EKM45" s="117"/>
      <c r="EKN45" s="117"/>
      <c r="EKO45" s="117"/>
      <c r="EKP45" s="117"/>
      <c r="EKQ45" s="117"/>
      <c r="EKR45" s="117"/>
      <c r="EKS45" s="117"/>
      <c r="EKT45" s="117"/>
      <c r="EKU45" s="117"/>
      <c r="EKV45" s="117"/>
      <c r="EKW45" s="117"/>
      <c r="EKX45" s="117"/>
      <c r="EKY45" s="117"/>
      <c r="EKZ45" s="117"/>
      <c r="ELA45" s="117"/>
      <c r="ELB45" s="117"/>
      <c r="ELC45" s="117"/>
      <c r="ELD45" s="117"/>
      <c r="ELE45" s="117"/>
      <c r="ELF45" s="117"/>
      <c r="ELG45" s="117"/>
      <c r="ELH45" s="117"/>
      <c r="ELI45" s="117"/>
      <c r="ELJ45" s="117"/>
      <c r="ELK45" s="117"/>
      <c r="ELL45" s="117"/>
      <c r="ELM45" s="117"/>
      <c r="ELN45" s="117"/>
      <c r="ELO45" s="117"/>
      <c r="ELP45" s="117"/>
      <c r="ELQ45" s="117"/>
      <c r="ELR45" s="117"/>
      <c r="ELS45" s="117"/>
      <c r="ELT45" s="117"/>
      <c r="ELU45" s="117"/>
      <c r="ELV45" s="117"/>
      <c r="ELW45" s="117"/>
      <c r="ELX45" s="117"/>
      <c r="ELY45" s="117"/>
      <c r="ELZ45" s="117"/>
      <c r="EMA45" s="117"/>
      <c r="EMB45" s="117"/>
      <c r="EMC45" s="117"/>
      <c r="EMD45" s="117"/>
      <c r="EME45" s="117"/>
      <c r="EMF45" s="117"/>
      <c r="EMG45" s="117"/>
      <c r="EMH45" s="117"/>
      <c r="EMI45" s="117"/>
      <c r="EMJ45" s="117"/>
      <c r="EMK45" s="117"/>
      <c r="EML45" s="117"/>
      <c r="EMM45" s="117"/>
      <c r="EMN45" s="117"/>
      <c r="EMO45" s="117"/>
      <c r="EMP45" s="117"/>
      <c r="EMQ45" s="117"/>
      <c r="EMR45" s="117"/>
      <c r="EMS45" s="117"/>
      <c r="EMT45" s="117"/>
      <c r="EMU45" s="117"/>
      <c r="EMV45" s="117"/>
      <c r="EMW45" s="117"/>
      <c r="EMX45" s="117"/>
      <c r="EMY45" s="117"/>
      <c r="EMZ45" s="117"/>
      <c r="ENA45" s="117"/>
      <c r="ENB45" s="117"/>
      <c r="ENC45" s="117"/>
      <c r="END45" s="117"/>
      <c r="ENE45" s="117"/>
      <c r="ENF45" s="117"/>
      <c r="ENG45" s="117"/>
      <c r="ENH45" s="117"/>
      <c r="ENI45" s="117"/>
      <c r="ENJ45" s="117"/>
      <c r="ENK45" s="117"/>
      <c r="ENL45" s="117"/>
      <c r="ENM45" s="117"/>
      <c r="ENN45" s="117"/>
      <c r="ENO45" s="117"/>
      <c r="ENP45" s="117"/>
      <c r="ENQ45" s="117"/>
      <c r="ENR45" s="117"/>
      <c r="ENS45" s="117"/>
      <c r="ENT45" s="117"/>
      <c r="ENU45" s="117"/>
      <c r="ENV45" s="117"/>
      <c r="ENW45" s="117"/>
      <c r="ENX45" s="117"/>
      <c r="ENY45" s="117"/>
      <c r="ENZ45" s="117"/>
      <c r="EOA45" s="117"/>
      <c r="EOB45" s="117"/>
      <c r="EOC45" s="117"/>
      <c r="EOD45" s="117"/>
      <c r="EOE45" s="117"/>
      <c r="EOF45" s="117"/>
      <c r="EOG45" s="117"/>
      <c r="EOH45" s="117"/>
      <c r="EOI45" s="117"/>
      <c r="EOJ45" s="117"/>
      <c r="EOK45" s="117"/>
      <c r="EOL45" s="117"/>
      <c r="EOM45" s="117"/>
      <c r="EON45" s="117"/>
      <c r="EOO45" s="117"/>
      <c r="EOP45" s="117"/>
      <c r="EOQ45" s="117"/>
      <c r="EOR45" s="117"/>
      <c r="EOS45" s="117"/>
      <c r="EOT45" s="117"/>
      <c r="EOU45" s="117"/>
      <c r="EOV45" s="117"/>
      <c r="EOW45" s="117"/>
      <c r="EOX45" s="117"/>
      <c r="EOY45" s="117"/>
      <c r="EOZ45" s="117"/>
      <c r="EPA45" s="117"/>
      <c r="EPB45" s="117"/>
      <c r="EPC45" s="117"/>
      <c r="EPD45" s="117"/>
      <c r="EPE45" s="117"/>
      <c r="EPF45" s="117"/>
      <c r="EPG45" s="117"/>
      <c r="EPH45" s="117"/>
      <c r="EPI45" s="117"/>
      <c r="EPJ45" s="117"/>
      <c r="EPK45" s="117"/>
      <c r="EPL45" s="117"/>
      <c r="EPM45" s="117"/>
      <c r="EPN45" s="117"/>
      <c r="EPO45" s="117"/>
      <c r="EPP45" s="117"/>
      <c r="EPQ45" s="117"/>
      <c r="EPR45" s="117"/>
      <c r="EPS45" s="117"/>
      <c r="EPT45" s="117"/>
      <c r="EPU45" s="117"/>
      <c r="EPV45" s="117"/>
      <c r="EPW45" s="117"/>
      <c r="EPX45" s="117"/>
      <c r="EPY45" s="117"/>
      <c r="EPZ45" s="117"/>
      <c r="EQA45" s="117"/>
      <c r="EQB45" s="117"/>
      <c r="EQC45" s="117"/>
      <c r="EQD45" s="117"/>
      <c r="EQE45" s="117"/>
      <c r="EQF45" s="117"/>
      <c r="EQG45" s="117"/>
      <c r="EQH45" s="117"/>
      <c r="EQI45" s="117"/>
      <c r="EQJ45" s="117"/>
      <c r="EQK45" s="117"/>
      <c r="EQL45" s="117"/>
      <c r="EQM45" s="117"/>
      <c r="EQN45" s="117"/>
      <c r="EQO45" s="117"/>
      <c r="EQP45" s="117"/>
      <c r="EQQ45" s="117"/>
      <c r="EQR45" s="117"/>
      <c r="EQS45" s="117"/>
      <c r="EQT45" s="117"/>
      <c r="EQU45" s="117"/>
      <c r="EQV45" s="117"/>
      <c r="EQW45" s="117"/>
      <c r="EQX45" s="117"/>
      <c r="EQY45" s="117"/>
      <c r="EQZ45" s="117"/>
      <c r="ERA45" s="117"/>
      <c r="ERB45" s="117"/>
      <c r="ERC45" s="117"/>
      <c r="ERD45" s="117"/>
      <c r="ERE45" s="117"/>
      <c r="ERF45" s="117"/>
      <c r="ERG45" s="117"/>
      <c r="ERH45" s="117"/>
      <c r="ERI45" s="117"/>
      <c r="ERJ45" s="117"/>
      <c r="ERK45" s="117"/>
      <c r="ERL45" s="117"/>
      <c r="ERM45" s="117"/>
      <c r="ERN45" s="117"/>
      <c r="ERO45" s="117"/>
      <c r="ERP45" s="117"/>
      <c r="ERQ45" s="117"/>
      <c r="ERR45" s="117"/>
      <c r="ERS45" s="117"/>
      <c r="ERT45" s="117"/>
      <c r="ERU45" s="117"/>
      <c r="ERV45" s="117"/>
      <c r="ERW45" s="117"/>
      <c r="ERX45" s="117"/>
      <c r="ERY45" s="117"/>
      <c r="ERZ45" s="117"/>
      <c r="ESA45" s="117"/>
      <c r="ESB45" s="117"/>
      <c r="ESC45" s="117"/>
      <c r="ESD45" s="117"/>
      <c r="ESE45" s="117"/>
      <c r="ESF45" s="117"/>
      <c r="ESG45" s="117"/>
      <c r="ESH45" s="117"/>
      <c r="ESI45" s="117"/>
      <c r="ESJ45" s="117"/>
      <c r="ESK45" s="117"/>
      <c r="ESL45" s="117"/>
      <c r="ESM45" s="117"/>
      <c r="ESN45" s="117"/>
      <c r="ESO45" s="117"/>
      <c r="ESP45" s="117"/>
      <c r="ESQ45" s="117"/>
      <c r="ESR45" s="117"/>
      <c r="ESS45" s="117"/>
      <c r="EST45" s="117"/>
      <c r="ESU45" s="117"/>
      <c r="ESV45" s="117"/>
      <c r="ESW45" s="117"/>
      <c r="ESX45" s="117"/>
      <c r="ESY45" s="117"/>
      <c r="ESZ45" s="117"/>
      <c r="ETA45" s="117"/>
      <c r="ETB45" s="117"/>
      <c r="ETC45" s="117"/>
      <c r="ETD45" s="117"/>
      <c r="ETE45" s="117"/>
      <c r="ETF45" s="117"/>
      <c r="ETG45" s="117"/>
      <c r="ETH45" s="117"/>
      <c r="ETI45" s="117"/>
      <c r="ETJ45" s="117"/>
      <c r="ETK45" s="117"/>
      <c r="ETL45" s="117"/>
      <c r="ETM45" s="117"/>
      <c r="ETN45" s="117"/>
      <c r="ETO45" s="117"/>
      <c r="ETP45" s="117"/>
      <c r="ETQ45" s="117"/>
      <c r="ETR45" s="117"/>
      <c r="ETS45" s="117"/>
      <c r="ETT45" s="117"/>
      <c r="ETU45" s="117"/>
      <c r="ETV45" s="117"/>
      <c r="ETW45" s="117"/>
      <c r="ETX45" s="117"/>
      <c r="ETY45" s="117"/>
      <c r="ETZ45" s="117"/>
      <c r="EUA45" s="117"/>
      <c r="EUB45" s="117"/>
      <c r="EUC45" s="117"/>
      <c r="EUD45" s="117"/>
      <c r="EUE45" s="117"/>
      <c r="EUF45" s="117"/>
      <c r="EUG45" s="117"/>
      <c r="EUH45" s="117"/>
      <c r="EUI45" s="117"/>
      <c r="EUJ45" s="117"/>
      <c r="EUK45" s="117"/>
      <c r="EUL45" s="117"/>
      <c r="EUM45" s="117"/>
      <c r="EUN45" s="117"/>
      <c r="EUO45" s="117"/>
      <c r="EUP45" s="117"/>
      <c r="EUQ45" s="117"/>
      <c r="EUR45" s="117"/>
      <c r="EUS45" s="117"/>
      <c r="EUT45" s="117"/>
      <c r="EUU45" s="117"/>
      <c r="EUV45" s="117"/>
      <c r="EUW45" s="117"/>
      <c r="EUX45" s="117"/>
      <c r="EUY45" s="117"/>
      <c r="EUZ45" s="117"/>
      <c r="EVA45" s="117"/>
      <c r="EVB45" s="117"/>
      <c r="EVC45" s="117"/>
      <c r="EVD45" s="117"/>
      <c r="EVE45" s="117"/>
      <c r="EVF45" s="117"/>
      <c r="EVG45" s="117"/>
      <c r="EVH45" s="117"/>
      <c r="EVI45" s="117"/>
      <c r="EVJ45" s="117"/>
      <c r="EVK45" s="117"/>
      <c r="EVL45" s="117"/>
      <c r="EVM45" s="117"/>
      <c r="EVN45" s="117"/>
      <c r="EVO45" s="117"/>
      <c r="EVP45" s="117"/>
      <c r="EVQ45" s="117"/>
      <c r="EVR45" s="117"/>
      <c r="EVS45" s="117"/>
      <c r="EVT45" s="117"/>
      <c r="EVU45" s="117"/>
      <c r="EVV45" s="117"/>
      <c r="EVW45" s="117"/>
      <c r="EVX45" s="117"/>
      <c r="EVY45" s="117"/>
      <c r="EVZ45" s="117"/>
      <c r="EWA45" s="117"/>
      <c r="EWB45" s="117"/>
      <c r="EWC45" s="117"/>
      <c r="EWD45" s="117"/>
      <c r="EWE45" s="117"/>
      <c r="EWF45" s="117"/>
      <c r="EWG45" s="117"/>
      <c r="EWH45" s="117"/>
      <c r="EWI45" s="117"/>
      <c r="EWJ45" s="117"/>
      <c r="EWK45" s="117"/>
      <c r="EWL45" s="117"/>
      <c r="EWM45" s="117"/>
      <c r="EWN45" s="117"/>
      <c r="EWO45" s="117"/>
      <c r="EWP45" s="117"/>
      <c r="EWQ45" s="117"/>
      <c r="EWR45" s="117"/>
      <c r="EWS45" s="117"/>
      <c r="EWT45" s="117"/>
      <c r="EWU45" s="117"/>
      <c r="EWV45" s="117"/>
      <c r="EWW45" s="117"/>
      <c r="EWX45" s="117"/>
      <c r="EWY45" s="117"/>
      <c r="EWZ45" s="117"/>
      <c r="EXA45" s="117"/>
      <c r="EXB45" s="117"/>
      <c r="EXC45" s="117"/>
      <c r="EXD45" s="117"/>
      <c r="EXE45" s="117"/>
      <c r="EXF45" s="117"/>
      <c r="EXG45" s="117"/>
      <c r="EXH45" s="117"/>
      <c r="EXI45" s="117"/>
      <c r="EXJ45" s="117"/>
      <c r="EXK45" s="117"/>
      <c r="EXL45" s="117"/>
      <c r="EXM45" s="117"/>
      <c r="EXN45" s="117"/>
      <c r="EXO45" s="117"/>
      <c r="EXP45" s="117"/>
      <c r="EXQ45" s="117"/>
      <c r="EXR45" s="117"/>
      <c r="EXS45" s="117"/>
      <c r="EXT45" s="117"/>
      <c r="EXU45" s="117"/>
      <c r="EXV45" s="117"/>
      <c r="EXW45" s="117"/>
      <c r="EXX45" s="117"/>
      <c r="EXY45" s="117"/>
      <c r="EXZ45" s="117"/>
      <c r="EYA45" s="117"/>
      <c r="EYB45" s="117"/>
      <c r="EYC45" s="117"/>
      <c r="EYD45" s="117"/>
      <c r="EYE45" s="117"/>
      <c r="EYF45" s="117"/>
      <c r="EYG45" s="117"/>
      <c r="EYH45" s="117"/>
      <c r="EYI45" s="117"/>
      <c r="EYJ45" s="117"/>
      <c r="EYK45" s="117"/>
      <c r="EYL45" s="117"/>
      <c r="EYM45" s="117"/>
      <c r="EYN45" s="117"/>
      <c r="EYO45" s="117"/>
      <c r="EYP45" s="117"/>
      <c r="EYQ45" s="117"/>
      <c r="EYR45" s="117"/>
      <c r="EYS45" s="117"/>
      <c r="EYT45" s="117"/>
      <c r="EYU45" s="117"/>
      <c r="EYV45" s="117"/>
      <c r="EYW45" s="117"/>
      <c r="EYX45" s="117"/>
      <c r="EYY45" s="117"/>
      <c r="EYZ45" s="117"/>
      <c r="EZA45" s="117"/>
      <c r="EZB45" s="117"/>
      <c r="EZC45" s="117"/>
      <c r="EZD45" s="117"/>
      <c r="EZE45" s="117"/>
      <c r="EZF45" s="117"/>
      <c r="EZG45" s="117"/>
      <c r="EZH45" s="117"/>
      <c r="EZI45" s="117"/>
      <c r="EZJ45" s="117"/>
      <c r="EZK45" s="117"/>
      <c r="EZL45" s="117"/>
      <c r="EZM45" s="117"/>
      <c r="EZN45" s="117"/>
      <c r="EZO45" s="117"/>
      <c r="EZP45" s="117"/>
      <c r="EZQ45" s="117"/>
      <c r="EZR45" s="117"/>
      <c r="EZS45" s="117"/>
      <c r="EZT45" s="117"/>
      <c r="EZU45" s="117"/>
      <c r="EZV45" s="117"/>
      <c r="EZW45" s="117"/>
      <c r="EZX45" s="117"/>
      <c r="EZY45" s="117"/>
      <c r="EZZ45" s="117"/>
      <c r="FAA45" s="117"/>
      <c r="FAB45" s="117"/>
      <c r="FAC45" s="117"/>
      <c r="FAD45" s="117"/>
      <c r="FAE45" s="117"/>
      <c r="FAF45" s="117"/>
      <c r="FAG45" s="117"/>
      <c r="FAH45" s="117"/>
      <c r="FAI45" s="117"/>
      <c r="FAJ45" s="117"/>
      <c r="FAK45" s="117"/>
      <c r="FAL45" s="117"/>
      <c r="FAM45" s="117"/>
      <c r="FAN45" s="117"/>
      <c r="FAO45" s="117"/>
      <c r="FAP45" s="117"/>
      <c r="FAQ45" s="117"/>
      <c r="FAR45" s="117"/>
      <c r="FAS45" s="117"/>
      <c r="FAT45" s="117"/>
      <c r="FAU45" s="117"/>
      <c r="FAV45" s="117"/>
      <c r="FAW45" s="117"/>
      <c r="FAX45" s="117"/>
      <c r="FAY45" s="117"/>
      <c r="FAZ45" s="117"/>
      <c r="FBA45" s="117"/>
      <c r="FBB45" s="117"/>
      <c r="FBC45" s="117"/>
      <c r="FBD45" s="117"/>
      <c r="FBE45" s="117"/>
      <c r="FBF45" s="117"/>
      <c r="FBG45" s="117"/>
      <c r="FBH45" s="117"/>
      <c r="FBI45" s="117"/>
      <c r="FBJ45" s="117"/>
      <c r="FBK45" s="117"/>
      <c r="FBL45" s="117"/>
      <c r="FBM45" s="117"/>
      <c r="FBN45" s="117"/>
      <c r="FBO45" s="117"/>
      <c r="FBP45" s="117"/>
      <c r="FBQ45" s="117"/>
      <c r="FBR45" s="117"/>
      <c r="FBS45" s="117"/>
      <c r="FBT45" s="117"/>
      <c r="FBU45" s="117"/>
      <c r="FBV45" s="117"/>
      <c r="FBW45" s="117"/>
      <c r="FBX45" s="117"/>
      <c r="FBY45" s="117"/>
      <c r="FBZ45" s="117"/>
      <c r="FCA45" s="117"/>
      <c r="FCB45" s="117"/>
      <c r="FCC45" s="117"/>
      <c r="FCD45" s="117"/>
      <c r="FCE45" s="117"/>
      <c r="FCF45" s="117"/>
      <c r="FCG45" s="117"/>
      <c r="FCH45" s="117"/>
      <c r="FCI45" s="117"/>
      <c r="FCJ45" s="117"/>
      <c r="FCK45" s="117"/>
      <c r="FCL45" s="117"/>
      <c r="FCM45" s="117"/>
      <c r="FCN45" s="117"/>
      <c r="FCO45" s="117"/>
      <c r="FCP45" s="117"/>
      <c r="FCQ45" s="117"/>
      <c r="FCR45" s="117"/>
      <c r="FCS45" s="117"/>
      <c r="FCT45" s="117"/>
      <c r="FCU45" s="117"/>
      <c r="FCV45" s="117"/>
      <c r="FCW45" s="117"/>
      <c r="FCX45" s="117"/>
      <c r="FCY45" s="117"/>
      <c r="FCZ45" s="117"/>
      <c r="FDA45" s="117"/>
      <c r="FDB45" s="117"/>
      <c r="FDC45" s="117"/>
      <c r="FDD45" s="117"/>
      <c r="FDE45" s="117"/>
      <c r="FDF45" s="117"/>
      <c r="FDG45" s="117"/>
      <c r="FDH45" s="117"/>
      <c r="FDI45" s="117"/>
      <c r="FDJ45" s="117"/>
      <c r="FDK45" s="117"/>
      <c r="FDL45" s="117"/>
      <c r="FDM45" s="117"/>
      <c r="FDN45" s="117"/>
      <c r="FDO45" s="117"/>
      <c r="FDP45" s="117"/>
      <c r="FDQ45" s="117"/>
      <c r="FDR45" s="117"/>
      <c r="FDS45" s="117"/>
      <c r="FDT45" s="117"/>
      <c r="FDU45" s="117"/>
      <c r="FDV45" s="117"/>
      <c r="FDW45" s="117"/>
      <c r="FDX45" s="117"/>
      <c r="FDY45" s="117"/>
      <c r="FDZ45" s="117"/>
      <c r="FEA45" s="117"/>
      <c r="FEB45" s="117"/>
      <c r="FEC45" s="117"/>
      <c r="FED45" s="117"/>
      <c r="FEE45" s="117"/>
      <c r="FEF45" s="117"/>
      <c r="FEG45" s="117"/>
      <c r="FEH45" s="117"/>
      <c r="FEI45" s="117"/>
      <c r="FEJ45" s="117"/>
      <c r="FEK45" s="117"/>
      <c r="FEL45" s="117"/>
      <c r="FEM45" s="117"/>
      <c r="FEN45" s="117"/>
      <c r="FEO45" s="117"/>
      <c r="FEP45" s="117"/>
      <c r="FEQ45" s="117"/>
      <c r="FER45" s="117"/>
      <c r="FES45" s="117"/>
      <c r="FET45" s="117"/>
      <c r="FEU45" s="117"/>
      <c r="FEV45" s="117"/>
      <c r="FEW45" s="117"/>
      <c r="FEX45" s="117"/>
      <c r="FEY45" s="117"/>
      <c r="FEZ45" s="117"/>
      <c r="FFA45" s="117"/>
      <c r="FFB45" s="117"/>
      <c r="FFC45" s="117"/>
      <c r="FFD45" s="117"/>
      <c r="FFE45" s="117"/>
      <c r="FFF45" s="117"/>
      <c r="FFG45" s="117"/>
      <c r="FFH45" s="117"/>
      <c r="FFI45" s="117"/>
      <c r="FFJ45" s="117"/>
      <c r="FFK45" s="117"/>
      <c r="FFL45" s="117"/>
      <c r="FFM45" s="117"/>
      <c r="FFN45" s="117"/>
      <c r="FFO45" s="117"/>
      <c r="FFP45" s="117"/>
      <c r="FFQ45" s="117"/>
      <c r="FFR45" s="117"/>
      <c r="FFS45" s="117"/>
      <c r="FFT45" s="117"/>
      <c r="FFU45" s="117"/>
      <c r="FFV45" s="117"/>
      <c r="FFW45" s="117"/>
      <c r="FFX45" s="117"/>
      <c r="FFY45" s="117"/>
      <c r="FFZ45" s="117"/>
      <c r="FGA45" s="117"/>
      <c r="FGB45" s="117"/>
      <c r="FGC45" s="117"/>
      <c r="FGD45" s="117"/>
      <c r="FGE45" s="117"/>
      <c r="FGF45" s="117"/>
      <c r="FGG45" s="117"/>
      <c r="FGH45" s="117"/>
      <c r="FGI45" s="117"/>
      <c r="FGJ45" s="117"/>
      <c r="FGK45" s="117"/>
      <c r="FGL45" s="117"/>
      <c r="FGM45" s="117"/>
      <c r="FGN45" s="117"/>
      <c r="FGO45" s="117"/>
      <c r="FGP45" s="117"/>
      <c r="FGQ45" s="117"/>
      <c r="FGR45" s="117"/>
      <c r="FGS45" s="117"/>
      <c r="FGT45" s="117"/>
      <c r="FGU45" s="117"/>
      <c r="FGV45" s="117"/>
      <c r="FGW45" s="117"/>
      <c r="FGX45" s="117"/>
      <c r="FGY45" s="117"/>
      <c r="FGZ45" s="117"/>
      <c r="FHA45" s="117"/>
      <c r="FHB45" s="117"/>
      <c r="FHC45" s="117"/>
      <c r="FHD45" s="117"/>
      <c r="FHE45" s="117"/>
      <c r="FHF45" s="117"/>
      <c r="FHG45" s="117"/>
      <c r="FHH45" s="117"/>
      <c r="FHI45" s="117"/>
      <c r="FHJ45" s="117"/>
      <c r="FHK45" s="117"/>
      <c r="FHL45" s="117"/>
      <c r="FHM45" s="117"/>
      <c r="FHN45" s="117"/>
      <c r="FHO45" s="117"/>
      <c r="FHP45" s="117"/>
      <c r="FHQ45" s="117"/>
      <c r="FHR45" s="117"/>
      <c r="FHS45" s="117"/>
      <c r="FHT45" s="117"/>
      <c r="FHU45" s="117"/>
      <c r="FHV45" s="117"/>
      <c r="FHW45" s="117"/>
      <c r="FHX45" s="117"/>
      <c r="FHY45" s="117"/>
      <c r="FHZ45" s="117"/>
      <c r="FIA45" s="117"/>
      <c r="FIB45" s="117"/>
      <c r="FIC45" s="117"/>
      <c r="FID45" s="117"/>
      <c r="FIE45" s="117"/>
      <c r="FIF45" s="117"/>
      <c r="FIG45" s="117"/>
      <c r="FIH45" s="117"/>
      <c r="FII45" s="117"/>
      <c r="FIJ45" s="117"/>
      <c r="FIK45" s="117"/>
      <c r="FIL45" s="117"/>
      <c r="FIM45" s="117"/>
      <c r="FIN45" s="117"/>
      <c r="FIO45" s="117"/>
      <c r="FIP45" s="117"/>
      <c r="FIQ45" s="117"/>
      <c r="FIR45" s="117"/>
      <c r="FIS45" s="117"/>
      <c r="FIT45" s="117"/>
      <c r="FIU45" s="117"/>
      <c r="FIV45" s="117"/>
      <c r="FIW45" s="117"/>
      <c r="FIX45" s="117"/>
      <c r="FIY45" s="117"/>
      <c r="FIZ45" s="117"/>
      <c r="FJA45" s="117"/>
      <c r="FJB45" s="117"/>
      <c r="FJC45" s="117"/>
      <c r="FJD45" s="117"/>
      <c r="FJE45" s="117"/>
      <c r="FJF45" s="117"/>
      <c r="FJG45" s="117"/>
      <c r="FJH45" s="117"/>
      <c r="FJI45" s="117"/>
      <c r="FJJ45" s="117"/>
      <c r="FJK45" s="117"/>
      <c r="FJL45" s="117"/>
      <c r="FJM45" s="117"/>
      <c r="FJN45" s="117"/>
      <c r="FJO45" s="117"/>
      <c r="FJP45" s="117"/>
      <c r="FJQ45" s="117"/>
      <c r="FJR45" s="117"/>
      <c r="FJS45" s="117"/>
      <c r="FJT45" s="117"/>
      <c r="FJU45" s="117"/>
      <c r="FJV45" s="117"/>
      <c r="FJW45" s="117"/>
      <c r="FJX45" s="117"/>
      <c r="FJY45" s="117"/>
      <c r="FJZ45" s="117"/>
      <c r="FKA45" s="117"/>
      <c r="FKB45" s="117"/>
      <c r="FKC45" s="117"/>
      <c r="FKD45" s="117"/>
      <c r="FKE45" s="117"/>
      <c r="FKF45" s="117"/>
      <c r="FKG45" s="117"/>
      <c r="FKH45" s="117"/>
      <c r="FKI45" s="117"/>
      <c r="FKJ45" s="117"/>
      <c r="FKK45" s="117"/>
      <c r="FKL45" s="117"/>
      <c r="FKM45" s="117"/>
      <c r="FKN45" s="117"/>
      <c r="FKO45" s="117"/>
      <c r="FKP45" s="117"/>
      <c r="FKQ45" s="117"/>
      <c r="FKR45" s="117"/>
      <c r="FKS45" s="117"/>
      <c r="FKT45" s="117"/>
      <c r="FKU45" s="117"/>
      <c r="FKV45" s="117"/>
      <c r="FKW45" s="117"/>
      <c r="FKX45" s="117"/>
      <c r="FKY45" s="117"/>
      <c r="FKZ45" s="117"/>
      <c r="FLA45" s="117"/>
      <c r="FLB45" s="117"/>
      <c r="FLC45" s="117"/>
      <c r="FLD45" s="117"/>
      <c r="FLE45" s="117"/>
      <c r="FLF45" s="117"/>
      <c r="FLG45" s="117"/>
      <c r="FLH45" s="117"/>
      <c r="FLI45" s="117"/>
      <c r="FLJ45" s="117"/>
      <c r="FLK45" s="117"/>
      <c r="FLL45" s="117"/>
      <c r="FLM45" s="117"/>
      <c r="FLN45" s="117"/>
      <c r="FLO45" s="117"/>
      <c r="FLP45" s="117"/>
      <c r="FLQ45" s="117"/>
      <c r="FLR45" s="117"/>
      <c r="FLS45" s="117"/>
      <c r="FLT45" s="117"/>
      <c r="FLU45" s="117"/>
      <c r="FLV45" s="117"/>
      <c r="FLW45" s="117"/>
      <c r="FLX45" s="117"/>
      <c r="FLY45" s="117"/>
      <c r="FLZ45" s="117"/>
      <c r="FMA45" s="117"/>
      <c r="FMB45" s="117"/>
      <c r="FMC45" s="117"/>
      <c r="FMD45" s="117"/>
      <c r="FME45" s="117"/>
      <c r="FMF45" s="117"/>
      <c r="FMG45" s="117"/>
      <c r="FMH45" s="117"/>
      <c r="FMI45" s="117"/>
      <c r="FMJ45" s="117"/>
      <c r="FMK45" s="117"/>
      <c r="FML45" s="117"/>
      <c r="FMM45" s="117"/>
      <c r="FMN45" s="117"/>
      <c r="FMO45" s="117"/>
      <c r="FMP45" s="117"/>
      <c r="FMQ45" s="117"/>
      <c r="FMR45" s="117"/>
      <c r="FMS45" s="117"/>
      <c r="FMT45" s="117"/>
      <c r="FMU45" s="117"/>
      <c r="FMV45" s="117"/>
      <c r="FMW45" s="117"/>
      <c r="FMX45" s="117"/>
      <c r="FMY45" s="117"/>
      <c r="FMZ45" s="117"/>
      <c r="FNA45" s="117"/>
      <c r="FNB45" s="117"/>
      <c r="FNC45" s="117"/>
      <c r="FND45" s="117"/>
      <c r="FNE45" s="117"/>
      <c r="FNF45" s="117"/>
      <c r="FNG45" s="117"/>
      <c r="FNH45" s="117"/>
      <c r="FNI45" s="117"/>
      <c r="FNJ45" s="117"/>
      <c r="FNK45" s="117"/>
      <c r="FNL45" s="117"/>
      <c r="FNM45" s="117"/>
      <c r="FNN45" s="117"/>
      <c r="FNO45" s="117"/>
      <c r="FNP45" s="117"/>
      <c r="FNQ45" s="117"/>
      <c r="FNR45" s="117"/>
      <c r="FNS45" s="117"/>
      <c r="FNT45" s="117"/>
      <c r="FNU45" s="117"/>
      <c r="FNV45" s="117"/>
      <c r="FNW45" s="117"/>
      <c r="FNX45" s="117"/>
      <c r="FNY45" s="117"/>
      <c r="FNZ45" s="117"/>
      <c r="FOA45" s="117"/>
      <c r="FOB45" s="117"/>
      <c r="FOC45" s="117"/>
      <c r="FOD45" s="117"/>
      <c r="FOE45" s="117"/>
      <c r="FOF45" s="117"/>
      <c r="FOG45" s="117"/>
      <c r="FOH45" s="117"/>
      <c r="FOI45" s="117"/>
      <c r="FOJ45" s="117"/>
      <c r="FOK45" s="117"/>
      <c r="FOL45" s="117"/>
      <c r="FOM45" s="117"/>
      <c r="FON45" s="117"/>
      <c r="FOO45" s="117"/>
      <c r="FOP45" s="117"/>
      <c r="FOQ45" s="117"/>
      <c r="FOR45" s="117"/>
      <c r="FOS45" s="117"/>
      <c r="FOT45" s="117"/>
      <c r="FOU45" s="117"/>
      <c r="FOV45" s="117"/>
      <c r="FOW45" s="117"/>
      <c r="FOX45" s="117"/>
      <c r="FOY45" s="117"/>
      <c r="FOZ45" s="117"/>
      <c r="FPA45" s="117"/>
      <c r="FPB45" s="117"/>
      <c r="FPC45" s="117"/>
      <c r="FPD45" s="117"/>
      <c r="FPE45" s="117"/>
      <c r="FPF45" s="117"/>
      <c r="FPG45" s="117"/>
      <c r="FPH45" s="117"/>
      <c r="FPI45" s="117"/>
      <c r="FPJ45" s="117"/>
      <c r="FPK45" s="117"/>
      <c r="FPL45" s="117"/>
      <c r="FPM45" s="117"/>
      <c r="FPN45" s="117"/>
      <c r="FPO45" s="117"/>
      <c r="FPP45" s="117"/>
      <c r="FPQ45" s="117"/>
      <c r="FPR45" s="117"/>
      <c r="FPS45" s="117"/>
      <c r="FPT45" s="117"/>
      <c r="FPU45" s="117"/>
      <c r="FPV45" s="117"/>
      <c r="FPW45" s="117"/>
      <c r="FPX45" s="117"/>
      <c r="FPY45" s="117"/>
      <c r="FPZ45" s="117"/>
      <c r="FQA45" s="117"/>
      <c r="FQB45" s="117"/>
      <c r="FQC45" s="117"/>
      <c r="FQD45" s="117"/>
      <c r="FQE45" s="117"/>
      <c r="FQF45" s="117"/>
      <c r="FQG45" s="117"/>
      <c r="FQH45" s="117"/>
      <c r="FQI45" s="117"/>
      <c r="FQJ45" s="117"/>
      <c r="FQK45" s="117"/>
      <c r="FQL45" s="117"/>
      <c r="FQM45" s="117"/>
      <c r="FQN45" s="117"/>
      <c r="FQO45" s="117"/>
      <c r="FQP45" s="117"/>
      <c r="FQQ45" s="117"/>
      <c r="FQR45" s="117"/>
      <c r="FQS45" s="117"/>
      <c r="FQT45" s="117"/>
      <c r="FQU45" s="117"/>
      <c r="FQV45" s="117"/>
      <c r="FQW45" s="117"/>
      <c r="FQX45" s="117"/>
      <c r="FQY45" s="117"/>
      <c r="FQZ45" s="117"/>
      <c r="FRA45" s="117"/>
      <c r="FRB45" s="117"/>
      <c r="FRC45" s="117"/>
      <c r="FRD45" s="117"/>
      <c r="FRE45" s="117"/>
      <c r="FRF45" s="117"/>
      <c r="FRG45" s="117"/>
      <c r="FRH45" s="117"/>
      <c r="FRI45" s="117"/>
      <c r="FRJ45" s="117"/>
      <c r="FRK45" s="117"/>
      <c r="FRL45" s="117"/>
      <c r="FRM45" s="117"/>
      <c r="FRN45" s="117"/>
      <c r="FRO45" s="117"/>
      <c r="FRP45" s="117"/>
      <c r="FRQ45" s="117"/>
      <c r="FRR45" s="117"/>
      <c r="FRS45" s="117"/>
      <c r="FRT45" s="117"/>
      <c r="FRU45" s="117"/>
      <c r="FRV45" s="117"/>
      <c r="FRW45" s="117"/>
      <c r="FRX45" s="117"/>
      <c r="FRY45" s="117"/>
      <c r="FRZ45" s="117"/>
      <c r="FSA45" s="117"/>
      <c r="FSB45" s="117"/>
      <c r="FSC45" s="117"/>
      <c r="FSD45" s="117"/>
      <c r="FSE45" s="117"/>
      <c r="FSF45" s="117"/>
      <c r="FSG45" s="117"/>
      <c r="FSH45" s="117"/>
      <c r="FSI45" s="117"/>
      <c r="FSJ45" s="117"/>
      <c r="FSK45" s="117"/>
      <c r="FSL45" s="117"/>
      <c r="FSM45" s="117"/>
      <c r="FSN45" s="117"/>
      <c r="FSO45" s="117"/>
      <c r="FSP45" s="117"/>
      <c r="FSQ45" s="117"/>
      <c r="FSR45" s="117"/>
      <c r="FSS45" s="117"/>
      <c r="FST45" s="117"/>
      <c r="FSU45" s="117"/>
      <c r="FSV45" s="117"/>
      <c r="FSW45" s="117"/>
      <c r="FSX45" s="117"/>
      <c r="FSY45" s="117"/>
      <c r="FSZ45" s="117"/>
      <c r="FTA45" s="117"/>
      <c r="FTB45" s="117"/>
      <c r="FTC45" s="117"/>
      <c r="FTD45" s="117"/>
      <c r="FTE45" s="117"/>
      <c r="FTF45" s="117"/>
      <c r="FTG45" s="117"/>
      <c r="FTH45" s="117"/>
      <c r="FTI45" s="117"/>
      <c r="FTJ45" s="117"/>
      <c r="FTK45" s="117"/>
      <c r="FTL45" s="117"/>
      <c r="FTM45" s="117"/>
      <c r="FTN45" s="117"/>
      <c r="FTO45" s="117"/>
      <c r="FTP45" s="117"/>
      <c r="FTQ45" s="117"/>
      <c r="FTR45" s="117"/>
      <c r="FTS45" s="117"/>
      <c r="FTT45" s="117"/>
      <c r="FTU45" s="117"/>
      <c r="FTV45" s="117"/>
      <c r="FTW45" s="117"/>
      <c r="FTX45" s="117"/>
      <c r="FTY45" s="117"/>
      <c r="FTZ45" s="117"/>
      <c r="FUA45" s="117"/>
      <c r="FUB45" s="117"/>
      <c r="FUC45" s="117"/>
      <c r="FUD45" s="117"/>
      <c r="FUE45" s="117"/>
      <c r="FUF45" s="117"/>
      <c r="FUG45" s="117"/>
      <c r="FUH45" s="117"/>
      <c r="FUI45" s="117"/>
      <c r="FUJ45" s="117"/>
      <c r="FUK45" s="117"/>
      <c r="FUL45" s="117"/>
      <c r="FUM45" s="117"/>
      <c r="FUN45" s="117"/>
      <c r="FUO45" s="117"/>
      <c r="FUP45" s="117"/>
      <c r="FUQ45" s="117"/>
      <c r="FUR45" s="117"/>
      <c r="FUS45" s="117"/>
      <c r="FUT45" s="117"/>
      <c r="FUU45" s="117"/>
      <c r="FUV45" s="117"/>
      <c r="FUW45" s="117"/>
      <c r="FUX45" s="117"/>
      <c r="FUY45" s="117"/>
      <c r="FUZ45" s="117"/>
      <c r="FVA45" s="117"/>
      <c r="FVB45" s="117"/>
      <c r="FVC45" s="117"/>
      <c r="FVD45" s="117"/>
      <c r="FVE45" s="117"/>
      <c r="FVF45" s="117"/>
      <c r="FVG45" s="117"/>
      <c r="FVH45" s="117"/>
      <c r="FVI45" s="117"/>
      <c r="FVJ45" s="117"/>
      <c r="FVK45" s="117"/>
      <c r="FVL45" s="117"/>
      <c r="FVM45" s="117"/>
      <c r="FVN45" s="117"/>
      <c r="FVO45" s="117"/>
      <c r="FVP45" s="117"/>
      <c r="FVQ45" s="117"/>
      <c r="FVR45" s="117"/>
      <c r="FVS45" s="117"/>
      <c r="FVT45" s="117"/>
      <c r="FVU45" s="117"/>
      <c r="FVV45" s="117"/>
      <c r="FVW45" s="117"/>
      <c r="FVX45" s="117"/>
      <c r="FVY45" s="117"/>
      <c r="FVZ45" s="117"/>
      <c r="FWA45" s="117"/>
      <c r="FWB45" s="117"/>
      <c r="FWC45" s="117"/>
      <c r="FWD45" s="117"/>
      <c r="FWE45" s="117"/>
      <c r="FWF45" s="117"/>
      <c r="FWG45" s="117"/>
      <c r="FWH45" s="117"/>
      <c r="FWI45" s="117"/>
      <c r="FWJ45" s="117"/>
      <c r="FWK45" s="117"/>
      <c r="FWL45" s="117"/>
      <c r="FWM45" s="117"/>
      <c r="FWN45" s="117"/>
      <c r="FWO45" s="117"/>
      <c r="FWP45" s="117"/>
      <c r="FWQ45" s="117"/>
      <c r="FWR45" s="117"/>
      <c r="FWS45" s="117"/>
      <c r="FWT45" s="117"/>
      <c r="FWU45" s="117"/>
      <c r="FWV45" s="117"/>
      <c r="FWW45" s="117"/>
      <c r="FWX45" s="117"/>
      <c r="FWY45" s="117"/>
      <c r="FWZ45" s="117"/>
      <c r="FXA45" s="117"/>
      <c r="FXB45" s="117"/>
      <c r="FXC45" s="117"/>
      <c r="FXD45" s="117"/>
      <c r="FXE45" s="117"/>
      <c r="FXF45" s="117"/>
      <c r="FXG45" s="117"/>
      <c r="FXH45" s="117"/>
      <c r="FXI45" s="117"/>
      <c r="FXJ45" s="117"/>
      <c r="FXK45" s="117"/>
      <c r="FXL45" s="117"/>
      <c r="FXM45" s="117"/>
      <c r="FXN45" s="117"/>
      <c r="FXO45" s="117"/>
      <c r="FXP45" s="117"/>
      <c r="FXQ45" s="117"/>
      <c r="FXR45" s="117"/>
      <c r="FXS45" s="117"/>
      <c r="FXT45" s="117"/>
      <c r="FXU45" s="117"/>
      <c r="FXV45" s="117"/>
      <c r="FXW45" s="117"/>
      <c r="FXX45" s="117"/>
      <c r="FXY45" s="117"/>
      <c r="FXZ45" s="117"/>
      <c r="FYA45" s="117"/>
      <c r="FYB45" s="117"/>
      <c r="FYC45" s="117"/>
      <c r="FYD45" s="117"/>
      <c r="FYE45" s="117"/>
      <c r="FYF45" s="117"/>
      <c r="FYG45" s="117"/>
      <c r="FYH45" s="117"/>
      <c r="FYI45" s="117"/>
      <c r="FYJ45" s="117"/>
      <c r="FYK45" s="117"/>
      <c r="FYL45" s="117"/>
      <c r="FYM45" s="117"/>
      <c r="FYN45" s="117"/>
      <c r="FYO45" s="117"/>
      <c r="FYP45" s="117"/>
      <c r="FYQ45" s="117"/>
      <c r="FYR45" s="117"/>
      <c r="FYS45" s="117"/>
      <c r="FYT45" s="117"/>
      <c r="FYU45" s="117"/>
      <c r="FYV45" s="117"/>
      <c r="FYW45" s="117"/>
      <c r="FYX45" s="117"/>
      <c r="FYY45" s="117"/>
      <c r="FYZ45" s="117"/>
      <c r="FZA45" s="117"/>
      <c r="FZB45" s="117"/>
      <c r="FZC45" s="117"/>
      <c r="FZD45" s="117"/>
      <c r="FZE45" s="117"/>
      <c r="FZF45" s="117"/>
      <c r="FZG45" s="117"/>
      <c r="FZH45" s="117"/>
      <c r="FZI45" s="117"/>
      <c r="FZJ45" s="117"/>
      <c r="FZK45" s="117"/>
      <c r="FZL45" s="117"/>
      <c r="FZM45" s="117"/>
      <c r="FZN45" s="117"/>
      <c r="FZO45" s="117"/>
      <c r="FZP45" s="117"/>
      <c r="FZQ45" s="117"/>
      <c r="FZR45" s="117"/>
      <c r="FZS45" s="117"/>
      <c r="FZT45" s="117"/>
      <c r="FZU45" s="117"/>
      <c r="FZV45" s="117"/>
      <c r="FZW45" s="117"/>
      <c r="FZX45" s="117"/>
      <c r="FZY45" s="117"/>
      <c r="FZZ45" s="117"/>
      <c r="GAA45" s="117"/>
      <c r="GAB45" s="117"/>
      <c r="GAC45" s="117"/>
      <c r="GAD45" s="117"/>
      <c r="GAE45" s="117"/>
      <c r="GAF45" s="117"/>
      <c r="GAG45" s="117"/>
      <c r="GAH45" s="117"/>
      <c r="GAI45" s="117"/>
      <c r="GAJ45" s="117"/>
      <c r="GAK45" s="117"/>
      <c r="GAL45" s="117"/>
      <c r="GAM45" s="117"/>
      <c r="GAN45" s="117"/>
      <c r="GAO45" s="117"/>
      <c r="GAP45" s="117"/>
      <c r="GAQ45" s="117"/>
      <c r="GAR45" s="117"/>
      <c r="GAS45" s="117"/>
      <c r="GAT45" s="117"/>
      <c r="GAU45" s="117"/>
      <c r="GAV45" s="117"/>
      <c r="GAW45" s="117"/>
      <c r="GAX45" s="117"/>
      <c r="GAY45" s="117"/>
      <c r="GAZ45" s="117"/>
      <c r="GBA45" s="117"/>
      <c r="GBB45" s="117"/>
      <c r="GBC45" s="117"/>
      <c r="GBD45" s="117"/>
      <c r="GBE45" s="117"/>
      <c r="GBF45" s="117"/>
      <c r="GBG45" s="117"/>
      <c r="GBH45" s="117"/>
      <c r="GBI45" s="117"/>
      <c r="GBJ45" s="117"/>
      <c r="GBK45" s="117"/>
      <c r="GBL45" s="117"/>
      <c r="GBM45" s="117"/>
      <c r="GBN45" s="117"/>
      <c r="GBO45" s="117"/>
      <c r="GBP45" s="117"/>
      <c r="GBQ45" s="117"/>
      <c r="GBR45" s="117"/>
      <c r="GBS45" s="117"/>
      <c r="GBT45" s="117"/>
      <c r="GBU45" s="117"/>
      <c r="GBV45" s="117"/>
      <c r="GBW45" s="117"/>
      <c r="GBX45" s="117"/>
      <c r="GBY45" s="117"/>
      <c r="GBZ45" s="117"/>
      <c r="GCA45" s="117"/>
      <c r="GCB45" s="117"/>
      <c r="GCC45" s="117"/>
      <c r="GCD45" s="117"/>
      <c r="GCE45" s="117"/>
      <c r="GCF45" s="117"/>
      <c r="GCG45" s="117"/>
      <c r="GCH45" s="117"/>
      <c r="GCI45" s="117"/>
      <c r="GCJ45" s="117"/>
      <c r="GCK45" s="117"/>
      <c r="GCL45" s="117"/>
      <c r="GCM45" s="117"/>
      <c r="GCN45" s="117"/>
      <c r="GCO45" s="117"/>
      <c r="GCP45" s="117"/>
      <c r="GCQ45" s="117"/>
      <c r="GCR45" s="117"/>
      <c r="GCS45" s="117"/>
      <c r="GCT45" s="117"/>
      <c r="GCU45" s="117"/>
      <c r="GCV45" s="117"/>
      <c r="GCW45" s="117"/>
      <c r="GCX45" s="117"/>
      <c r="GCY45" s="117"/>
      <c r="GCZ45" s="117"/>
      <c r="GDA45" s="117"/>
      <c r="GDB45" s="117"/>
      <c r="GDC45" s="117"/>
      <c r="GDD45" s="117"/>
      <c r="GDE45" s="117"/>
      <c r="GDF45" s="117"/>
      <c r="GDG45" s="117"/>
      <c r="GDH45" s="117"/>
      <c r="GDI45" s="117"/>
      <c r="GDJ45" s="117"/>
      <c r="GDK45" s="117"/>
      <c r="GDL45" s="117"/>
      <c r="GDM45" s="117"/>
      <c r="GDN45" s="117"/>
      <c r="GDO45" s="117"/>
      <c r="GDP45" s="117"/>
      <c r="GDQ45" s="117"/>
      <c r="GDR45" s="117"/>
      <c r="GDS45" s="117"/>
      <c r="GDT45" s="117"/>
      <c r="GDU45" s="117"/>
      <c r="GDV45" s="117"/>
      <c r="GDW45" s="117"/>
      <c r="GDX45" s="117"/>
      <c r="GDY45" s="117"/>
      <c r="GDZ45" s="117"/>
      <c r="GEA45" s="117"/>
      <c r="GEB45" s="117"/>
      <c r="GEC45" s="117"/>
      <c r="GED45" s="117"/>
      <c r="GEE45" s="117"/>
      <c r="GEF45" s="117"/>
      <c r="GEG45" s="117"/>
      <c r="GEH45" s="117"/>
      <c r="GEI45" s="117"/>
      <c r="GEJ45" s="117"/>
      <c r="GEK45" s="117"/>
      <c r="GEL45" s="117"/>
      <c r="GEM45" s="117"/>
      <c r="GEN45" s="117"/>
      <c r="GEO45" s="117"/>
      <c r="GEP45" s="117"/>
      <c r="GEQ45" s="117"/>
      <c r="GER45" s="117"/>
      <c r="GES45" s="117"/>
      <c r="GET45" s="117"/>
      <c r="GEU45" s="117"/>
      <c r="GEV45" s="117"/>
      <c r="GEW45" s="117"/>
      <c r="GEX45" s="117"/>
      <c r="GEY45" s="117"/>
      <c r="GEZ45" s="117"/>
      <c r="GFA45" s="117"/>
      <c r="GFB45" s="117"/>
      <c r="GFC45" s="117"/>
      <c r="GFD45" s="117"/>
      <c r="GFE45" s="117"/>
      <c r="GFF45" s="117"/>
      <c r="GFG45" s="117"/>
      <c r="GFH45" s="117"/>
      <c r="GFI45" s="117"/>
      <c r="GFJ45" s="117"/>
      <c r="GFK45" s="117"/>
      <c r="GFL45" s="117"/>
      <c r="GFM45" s="117"/>
      <c r="GFN45" s="117"/>
      <c r="GFO45" s="117"/>
      <c r="GFP45" s="117"/>
      <c r="GFQ45" s="117"/>
      <c r="GFR45" s="117"/>
      <c r="GFS45" s="117"/>
      <c r="GFT45" s="117"/>
      <c r="GFU45" s="117"/>
      <c r="GFV45" s="117"/>
      <c r="GFW45" s="117"/>
      <c r="GFX45" s="117"/>
      <c r="GFY45" s="117"/>
      <c r="GFZ45" s="117"/>
      <c r="GGA45" s="117"/>
      <c r="GGB45" s="117"/>
      <c r="GGC45" s="117"/>
      <c r="GGD45" s="117"/>
      <c r="GGE45" s="117"/>
      <c r="GGF45" s="117"/>
      <c r="GGG45" s="117"/>
      <c r="GGH45" s="117"/>
      <c r="GGI45" s="117"/>
      <c r="GGJ45" s="117"/>
      <c r="GGK45" s="117"/>
      <c r="GGL45" s="117"/>
      <c r="GGM45" s="117"/>
      <c r="GGN45" s="117"/>
      <c r="GGO45" s="117"/>
      <c r="GGP45" s="117"/>
      <c r="GGQ45" s="117"/>
      <c r="GGR45" s="117"/>
      <c r="GGS45" s="117"/>
      <c r="GGT45" s="117"/>
      <c r="GGU45" s="117"/>
      <c r="GGV45" s="117"/>
      <c r="GGW45" s="117"/>
      <c r="GGX45" s="117"/>
      <c r="GGY45" s="117"/>
      <c r="GGZ45" s="117"/>
      <c r="GHA45" s="117"/>
      <c r="GHB45" s="117"/>
      <c r="GHC45" s="117"/>
      <c r="GHD45" s="117"/>
      <c r="GHE45" s="117"/>
      <c r="GHF45" s="117"/>
      <c r="GHG45" s="117"/>
      <c r="GHH45" s="117"/>
      <c r="GHI45" s="117"/>
      <c r="GHJ45" s="117"/>
      <c r="GHK45" s="117"/>
      <c r="GHL45" s="117"/>
      <c r="GHM45" s="117"/>
      <c r="GHN45" s="117"/>
      <c r="GHO45" s="117"/>
      <c r="GHP45" s="117"/>
      <c r="GHQ45" s="117"/>
      <c r="GHR45" s="117"/>
      <c r="GHS45" s="117"/>
      <c r="GHT45" s="117"/>
      <c r="GHU45" s="117"/>
      <c r="GHV45" s="117"/>
      <c r="GHW45" s="117"/>
      <c r="GHX45" s="117"/>
      <c r="GHY45" s="117"/>
      <c r="GHZ45" s="117"/>
      <c r="GIA45" s="117"/>
      <c r="GIB45" s="117"/>
      <c r="GIC45" s="117"/>
      <c r="GID45" s="117"/>
      <c r="GIE45" s="117"/>
      <c r="GIF45" s="117"/>
      <c r="GIG45" s="117"/>
      <c r="GIH45" s="117"/>
      <c r="GII45" s="117"/>
      <c r="GIJ45" s="117"/>
      <c r="GIK45" s="117"/>
      <c r="GIL45" s="117"/>
      <c r="GIM45" s="117"/>
      <c r="GIN45" s="117"/>
      <c r="GIO45" s="117"/>
      <c r="GIP45" s="117"/>
      <c r="GIQ45" s="117"/>
      <c r="GIR45" s="117"/>
      <c r="GIS45" s="117"/>
      <c r="GIT45" s="117"/>
      <c r="GIU45" s="117"/>
      <c r="GIV45" s="117"/>
      <c r="GIW45" s="117"/>
      <c r="GIX45" s="117"/>
      <c r="GIY45" s="117"/>
      <c r="GIZ45" s="117"/>
      <c r="GJA45" s="117"/>
      <c r="GJB45" s="117"/>
      <c r="GJC45" s="117"/>
      <c r="GJD45" s="117"/>
      <c r="GJE45" s="117"/>
      <c r="GJF45" s="117"/>
      <c r="GJG45" s="117"/>
      <c r="GJH45" s="117"/>
      <c r="GJI45" s="117"/>
      <c r="GJJ45" s="117"/>
      <c r="GJK45" s="117"/>
      <c r="GJL45" s="117"/>
      <c r="GJM45" s="117"/>
      <c r="GJN45" s="117"/>
      <c r="GJO45" s="117"/>
      <c r="GJP45" s="117"/>
      <c r="GJQ45" s="117"/>
      <c r="GJR45" s="117"/>
      <c r="GJS45" s="117"/>
      <c r="GJT45" s="117"/>
      <c r="GJU45" s="117"/>
      <c r="GJV45" s="117"/>
      <c r="GJW45" s="117"/>
      <c r="GJX45" s="117"/>
      <c r="GJY45" s="117"/>
      <c r="GJZ45" s="117"/>
      <c r="GKA45" s="117"/>
      <c r="GKB45" s="117"/>
      <c r="GKC45" s="117"/>
      <c r="GKD45" s="117"/>
      <c r="GKE45" s="117"/>
      <c r="GKF45" s="117"/>
      <c r="GKG45" s="117"/>
      <c r="GKH45" s="117"/>
      <c r="GKI45" s="117"/>
      <c r="GKJ45" s="117"/>
      <c r="GKK45" s="117"/>
      <c r="GKL45" s="117"/>
      <c r="GKM45" s="117"/>
      <c r="GKN45" s="117"/>
      <c r="GKO45" s="117"/>
      <c r="GKP45" s="117"/>
      <c r="GKQ45" s="117"/>
      <c r="GKR45" s="117"/>
      <c r="GKS45" s="117"/>
      <c r="GKT45" s="117"/>
      <c r="GKU45" s="117"/>
      <c r="GKV45" s="117"/>
      <c r="GKW45" s="117"/>
      <c r="GKX45" s="117"/>
      <c r="GKY45" s="117"/>
      <c r="GKZ45" s="117"/>
      <c r="GLA45" s="117"/>
      <c r="GLB45" s="117"/>
      <c r="GLC45" s="117"/>
      <c r="GLD45" s="117"/>
      <c r="GLE45" s="117"/>
      <c r="GLF45" s="117"/>
      <c r="GLG45" s="117"/>
      <c r="GLH45" s="117"/>
      <c r="GLI45" s="117"/>
      <c r="GLJ45" s="117"/>
      <c r="GLK45" s="117"/>
      <c r="GLL45" s="117"/>
      <c r="GLM45" s="117"/>
      <c r="GLN45" s="117"/>
      <c r="GLO45" s="117"/>
      <c r="GLP45" s="117"/>
      <c r="GLQ45" s="117"/>
      <c r="GLR45" s="117"/>
      <c r="GLS45" s="117"/>
      <c r="GLT45" s="117"/>
      <c r="GLU45" s="117"/>
      <c r="GLV45" s="117"/>
      <c r="GLW45" s="117"/>
      <c r="GLX45" s="117"/>
      <c r="GLY45" s="117"/>
      <c r="GLZ45" s="117"/>
      <c r="GMA45" s="117"/>
      <c r="GMB45" s="117"/>
      <c r="GMC45" s="117"/>
      <c r="GMD45" s="117"/>
      <c r="GME45" s="117"/>
      <c r="GMF45" s="117"/>
      <c r="GMG45" s="117"/>
      <c r="GMH45" s="117"/>
      <c r="GMI45" s="117"/>
      <c r="GMJ45" s="117"/>
      <c r="GMK45" s="117"/>
      <c r="GML45" s="117"/>
      <c r="GMM45" s="117"/>
      <c r="GMN45" s="117"/>
      <c r="GMO45" s="117"/>
      <c r="GMP45" s="117"/>
      <c r="GMQ45" s="117"/>
      <c r="GMR45" s="117"/>
      <c r="GMS45" s="117"/>
      <c r="GMT45" s="117"/>
      <c r="GMU45" s="117"/>
      <c r="GMV45" s="117"/>
      <c r="GMW45" s="117"/>
      <c r="GMX45" s="117"/>
      <c r="GMY45" s="117"/>
      <c r="GMZ45" s="117"/>
      <c r="GNA45" s="117"/>
      <c r="GNB45" s="117"/>
      <c r="GNC45" s="117"/>
      <c r="GND45" s="117"/>
      <c r="GNE45" s="117"/>
      <c r="GNF45" s="117"/>
      <c r="GNG45" s="117"/>
      <c r="GNH45" s="117"/>
      <c r="GNI45" s="117"/>
      <c r="GNJ45" s="117"/>
      <c r="GNK45" s="117"/>
      <c r="GNL45" s="117"/>
      <c r="GNM45" s="117"/>
      <c r="GNN45" s="117"/>
      <c r="GNO45" s="117"/>
      <c r="GNP45" s="117"/>
      <c r="GNQ45" s="117"/>
      <c r="GNR45" s="117"/>
      <c r="GNS45" s="117"/>
      <c r="GNT45" s="117"/>
      <c r="GNU45" s="117"/>
      <c r="GNV45" s="117"/>
      <c r="GNW45" s="117"/>
      <c r="GNX45" s="117"/>
      <c r="GNY45" s="117"/>
      <c r="GNZ45" s="117"/>
      <c r="GOA45" s="117"/>
      <c r="GOB45" s="117"/>
      <c r="GOC45" s="117"/>
      <c r="GOD45" s="117"/>
      <c r="GOE45" s="117"/>
      <c r="GOF45" s="117"/>
      <c r="GOG45" s="117"/>
      <c r="GOH45" s="117"/>
      <c r="GOI45" s="117"/>
      <c r="GOJ45" s="117"/>
      <c r="GOK45" s="117"/>
      <c r="GOL45" s="117"/>
      <c r="GOM45" s="117"/>
      <c r="GON45" s="117"/>
      <c r="GOO45" s="117"/>
      <c r="GOP45" s="117"/>
      <c r="GOQ45" s="117"/>
      <c r="GOR45" s="117"/>
      <c r="GOS45" s="117"/>
      <c r="GOT45" s="117"/>
      <c r="GOU45" s="117"/>
      <c r="GOV45" s="117"/>
      <c r="GOW45" s="117"/>
      <c r="GOX45" s="117"/>
      <c r="GOY45" s="117"/>
      <c r="GOZ45" s="117"/>
      <c r="GPA45" s="117"/>
      <c r="GPB45" s="117"/>
      <c r="GPC45" s="117"/>
      <c r="GPD45" s="117"/>
      <c r="GPE45" s="117"/>
      <c r="GPF45" s="117"/>
      <c r="GPG45" s="117"/>
      <c r="GPH45" s="117"/>
      <c r="GPI45" s="117"/>
      <c r="GPJ45" s="117"/>
      <c r="GPK45" s="117"/>
      <c r="GPL45" s="117"/>
      <c r="GPM45" s="117"/>
      <c r="GPN45" s="117"/>
      <c r="GPO45" s="117"/>
      <c r="GPP45" s="117"/>
      <c r="GPQ45" s="117"/>
      <c r="GPR45" s="117"/>
      <c r="GPS45" s="117"/>
      <c r="GPT45" s="117"/>
      <c r="GPU45" s="117"/>
      <c r="GPV45" s="117"/>
      <c r="GPW45" s="117"/>
      <c r="GPX45" s="117"/>
      <c r="GPY45" s="117"/>
      <c r="GPZ45" s="117"/>
      <c r="GQA45" s="117"/>
      <c r="GQB45" s="117"/>
      <c r="GQC45" s="117"/>
      <c r="GQD45" s="117"/>
      <c r="GQE45" s="117"/>
      <c r="GQF45" s="117"/>
      <c r="GQG45" s="117"/>
      <c r="GQH45" s="117"/>
      <c r="GQI45" s="117"/>
      <c r="GQJ45" s="117"/>
      <c r="GQK45" s="117"/>
      <c r="GQL45" s="117"/>
      <c r="GQM45" s="117"/>
      <c r="GQN45" s="117"/>
      <c r="GQO45" s="117"/>
      <c r="GQP45" s="117"/>
      <c r="GQQ45" s="117"/>
      <c r="GQR45" s="117"/>
      <c r="GQS45" s="117"/>
      <c r="GQT45" s="117"/>
      <c r="GQU45" s="117"/>
      <c r="GQV45" s="117"/>
      <c r="GQW45" s="117"/>
      <c r="GQX45" s="117"/>
      <c r="GQY45" s="117"/>
      <c r="GQZ45" s="117"/>
      <c r="GRA45" s="117"/>
      <c r="GRB45" s="117"/>
      <c r="GRC45" s="117"/>
      <c r="GRD45" s="117"/>
      <c r="GRE45" s="117"/>
      <c r="GRF45" s="117"/>
      <c r="GRG45" s="117"/>
      <c r="GRH45" s="117"/>
      <c r="GRI45" s="117"/>
      <c r="GRJ45" s="117"/>
      <c r="GRK45" s="117"/>
      <c r="GRL45" s="117"/>
      <c r="GRM45" s="117"/>
      <c r="GRN45" s="117"/>
      <c r="GRO45" s="117"/>
      <c r="GRP45" s="117"/>
      <c r="GRQ45" s="117"/>
      <c r="GRR45" s="117"/>
      <c r="GRS45" s="117"/>
      <c r="GRT45" s="117"/>
      <c r="GRU45" s="117"/>
      <c r="GRV45" s="117"/>
      <c r="GRW45" s="117"/>
      <c r="GRX45" s="117"/>
      <c r="GRY45" s="117"/>
      <c r="GRZ45" s="117"/>
      <c r="GSA45" s="117"/>
      <c r="GSB45" s="117"/>
      <c r="GSC45" s="117"/>
      <c r="GSD45" s="117"/>
      <c r="GSE45" s="117"/>
      <c r="GSF45" s="117"/>
      <c r="GSG45" s="117"/>
      <c r="GSH45" s="117"/>
      <c r="GSI45" s="117"/>
      <c r="GSJ45" s="117"/>
      <c r="GSK45" s="117"/>
      <c r="GSL45" s="117"/>
      <c r="GSM45" s="117"/>
      <c r="GSN45" s="117"/>
      <c r="GSO45" s="117"/>
      <c r="GSP45" s="117"/>
      <c r="GSQ45" s="117"/>
      <c r="GSR45" s="117"/>
      <c r="GSS45" s="117"/>
      <c r="GST45" s="117"/>
      <c r="GSU45" s="117"/>
      <c r="GSV45" s="117"/>
      <c r="GSW45" s="117"/>
      <c r="GSX45" s="117"/>
      <c r="GSY45" s="117"/>
      <c r="GSZ45" s="117"/>
      <c r="GTA45" s="117"/>
      <c r="GTB45" s="117"/>
      <c r="GTC45" s="117"/>
      <c r="GTD45" s="117"/>
      <c r="GTE45" s="117"/>
      <c r="GTF45" s="117"/>
      <c r="GTG45" s="117"/>
      <c r="GTH45" s="117"/>
      <c r="GTI45" s="117"/>
      <c r="GTJ45" s="117"/>
      <c r="GTK45" s="117"/>
      <c r="GTL45" s="117"/>
      <c r="GTM45" s="117"/>
      <c r="GTN45" s="117"/>
      <c r="GTO45" s="117"/>
      <c r="GTP45" s="117"/>
      <c r="GTQ45" s="117"/>
      <c r="GTR45" s="117"/>
      <c r="GTS45" s="117"/>
      <c r="GTT45" s="117"/>
      <c r="GTU45" s="117"/>
      <c r="GTV45" s="117"/>
      <c r="GTW45" s="117"/>
      <c r="GTX45" s="117"/>
      <c r="GTY45" s="117"/>
      <c r="GTZ45" s="117"/>
      <c r="GUA45" s="117"/>
      <c r="GUB45" s="117"/>
      <c r="GUC45" s="117"/>
      <c r="GUD45" s="117"/>
      <c r="GUE45" s="117"/>
      <c r="GUF45" s="117"/>
      <c r="GUG45" s="117"/>
      <c r="GUH45" s="117"/>
      <c r="GUI45" s="117"/>
      <c r="GUJ45" s="117"/>
      <c r="GUK45" s="117"/>
      <c r="GUL45" s="117"/>
      <c r="GUM45" s="117"/>
      <c r="GUN45" s="117"/>
      <c r="GUO45" s="117"/>
      <c r="GUP45" s="117"/>
      <c r="GUQ45" s="117"/>
      <c r="GUR45" s="117"/>
      <c r="GUS45" s="117"/>
      <c r="GUT45" s="117"/>
      <c r="GUU45" s="117"/>
      <c r="GUV45" s="117"/>
      <c r="GUW45" s="117"/>
      <c r="GUX45" s="117"/>
      <c r="GUY45" s="117"/>
      <c r="GUZ45" s="117"/>
      <c r="GVA45" s="117"/>
      <c r="GVB45" s="117"/>
      <c r="GVC45" s="117"/>
      <c r="GVD45" s="117"/>
      <c r="GVE45" s="117"/>
      <c r="GVF45" s="117"/>
      <c r="GVG45" s="117"/>
      <c r="GVH45" s="117"/>
      <c r="GVI45" s="117"/>
      <c r="GVJ45" s="117"/>
      <c r="GVK45" s="117"/>
      <c r="GVL45" s="117"/>
      <c r="GVM45" s="117"/>
      <c r="GVN45" s="117"/>
      <c r="GVO45" s="117"/>
      <c r="GVP45" s="117"/>
      <c r="GVQ45" s="117"/>
      <c r="GVR45" s="117"/>
      <c r="GVS45" s="117"/>
      <c r="GVT45" s="117"/>
      <c r="GVU45" s="117"/>
      <c r="GVV45" s="117"/>
      <c r="GVW45" s="117"/>
      <c r="GVX45" s="117"/>
      <c r="GVY45" s="117"/>
      <c r="GVZ45" s="117"/>
      <c r="GWA45" s="117"/>
      <c r="GWB45" s="117"/>
      <c r="GWC45" s="117"/>
      <c r="GWD45" s="117"/>
      <c r="GWE45" s="117"/>
      <c r="GWF45" s="117"/>
      <c r="GWG45" s="117"/>
      <c r="GWH45" s="117"/>
      <c r="GWI45" s="117"/>
      <c r="GWJ45" s="117"/>
      <c r="GWK45" s="117"/>
      <c r="GWL45" s="117"/>
      <c r="GWM45" s="117"/>
      <c r="GWN45" s="117"/>
      <c r="GWO45" s="117"/>
      <c r="GWP45" s="117"/>
      <c r="GWQ45" s="117"/>
      <c r="GWR45" s="117"/>
      <c r="GWS45" s="117"/>
      <c r="GWT45" s="117"/>
      <c r="GWU45" s="117"/>
      <c r="GWV45" s="117"/>
      <c r="GWW45" s="117"/>
      <c r="GWX45" s="117"/>
      <c r="GWY45" s="117"/>
      <c r="GWZ45" s="117"/>
      <c r="GXA45" s="117"/>
      <c r="GXB45" s="117"/>
      <c r="GXC45" s="117"/>
      <c r="GXD45" s="117"/>
      <c r="GXE45" s="117"/>
      <c r="GXF45" s="117"/>
      <c r="GXG45" s="117"/>
      <c r="GXH45" s="117"/>
      <c r="GXI45" s="117"/>
      <c r="GXJ45" s="117"/>
      <c r="GXK45" s="117"/>
      <c r="GXL45" s="117"/>
      <c r="GXM45" s="117"/>
      <c r="GXN45" s="117"/>
      <c r="GXO45" s="117"/>
      <c r="GXP45" s="117"/>
      <c r="GXQ45" s="117"/>
      <c r="GXR45" s="117"/>
      <c r="GXS45" s="117"/>
      <c r="GXT45" s="117"/>
      <c r="GXU45" s="117"/>
      <c r="GXV45" s="117"/>
      <c r="GXW45" s="117"/>
      <c r="GXX45" s="117"/>
      <c r="GXY45" s="117"/>
      <c r="GXZ45" s="117"/>
      <c r="GYA45" s="117"/>
      <c r="GYB45" s="117"/>
      <c r="GYC45" s="117"/>
      <c r="GYD45" s="117"/>
      <c r="GYE45" s="117"/>
      <c r="GYF45" s="117"/>
      <c r="GYG45" s="117"/>
      <c r="GYH45" s="117"/>
      <c r="GYI45" s="117"/>
      <c r="GYJ45" s="117"/>
      <c r="GYK45" s="117"/>
      <c r="GYL45" s="117"/>
      <c r="GYM45" s="117"/>
      <c r="GYN45" s="117"/>
      <c r="GYO45" s="117"/>
      <c r="GYP45" s="117"/>
      <c r="GYQ45" s="117"/>
      <c r="GYR45" s="117"/>
      <c r="GYS45" s="117"/>
      <c r="GYT45" s="117"/>
      <c r="GYU45" s="117"/>
      <c r="GYV45" s="117"/>
      <c r="GYW45" s="117"/>
      <c r="GYX45" s="117"/>
      <c r="GYY45" s="117"/>
      <c r="GYZ45" s="117"/>
      <c r="GZA45" s="117"/>
      <c r="GZB45" s="117"/>
      <c r="GZC45" s="117"/>
      <c r="GZD45" s="117"/>
      <c r="GZE45" s="117"/>
      <c r="GZF45" s="117"/>
      <c r="GZG45" s="117"/>
      <c r="GZH45" s="117"/>
      <c r="GZI45" s="117"/>
      <c r="GZJ45" s="117"/>
      <c r="GZK45" s="117"/>
      <c r="GZL45" s="117"/>
      <c r="GZM45" s="117"/>
      <c r="GZN45" s="117"/>
      <c r="GZO45" s="117"/>
      <c r="GZP45" s="117"/>
      <c r="GZQ45" s="117"/>
      <c r="GZR45" s="117"/>
      <c r="GZS45" s="117"/>
      <c r="GZT45" s="117"/>
      <c r="GZU45" s="117"/>
      <c r="GZV45" s="117"/>
      <c r="GZW45" s="117"/>
      <c r="GZX45" s="117"/>
      <c r="GZY45" s="117"/>
      <c r="GZZ45" s="117"/>
      <c r="HAA45" s="117"/>
      <c r="HAB45" s="117"/>
      <c r="HAC45" s="117"/>
      <c r="HAD45" s="117"/>
      <c r="HAE45" s="117"/>
      <c r="HAF45" s="117"/>
      <c r="HAG45" s="117"/>
      <c r="HAH45" s="117"/>
      <c r="HAI45" s="117"/>
      <c r="HAJ45" s="117"/>
      <c r="HAK45" s="117"/>
      <c r="HAL45" s="117"/>
      <c r="HAM45" s="117"/>
      <c r="HAN45" s="117"/>
      <c r="HAO45" s="117"/>
      <c r="HAP45" s="117"/>
      <c r="HAQ45" s="117"/>
      <c r="HAR45" s="117"/>
      <c r="HAS45" s="117"/>
      <c r="HAT45" s="117"/>
      <c r="HAU45" s="117"/>
      <c r="HAV45" s="117"/>
      <c r="HAW45" s="117"/>
      <c r="HAX45" s="117"/>
      <c r="HAY45" s="117"/>
      <c r="HAZ45" s="117"/>
      <c r="HBA45" s="117"/>
      <c r="HBB45" s="117"/>
      <c r="HBC45" s="117"/>
      <c r="HBD45" s="117"/>
      <c r="HBE45" s="117"/>
      <c r="HBF45" s="117"/>
      <c r="HBG45" s="117"/>
      <c r="HBH45" s="117"/>
      <c r="HBI45" s="117"/>
      <c r="HBJ45" s="117"/>
      <c r="HBK45" s="117"/>
      <c r="HBL45" s="117"/>
      <c r="HBM45" s="117"/>
      <c r="HBN45" s="117"/>
      <c r="HBO45" s="117"/>
      <c r="HBP45" s="117"/>
      <c r="HBQ45" s="117"/>
      <c r="HBR45" s="117"/>
      <c r="HBS45" s="117"/>
      <c r="HBT45" s="117"/>
      <c r="HBU45" s="117"/>
      <c r="HBV45" s="117"/>
      <c r="HBW45" s="117"/>
      <c r="HBX45" s="117"/>
      <c r="HBY45" s="117"/>
      <c r="HBZ45" s="117"/>
      <c r="HCA45" s="117"/>
      <c r="HCB45" s="117"/>
      <c r="HCC45" s="117"/>
      <c r="HCD45" s="117"/>
      <c r="HCE45" s="117"/>
      <c r="HCF45" s="117"/>
      <c r="HCG45" s="117"/>
      <c r="HCH45" s="117"/>
      <c r="HCI45" s="117"/>
      <c r="HCJ45" s="117"/>
      <c r="HCK45" s="117"/>
      <c r="HCL45" s="117"/>
      <c r="HCM45" s="117"/>
      <c r="HCN45" s="117"/>
      <c r="HCO45" s="117"/>
      <c r="HCP45" s="117"/>
      <c r="HCQ45" s="117"/>
      <c r="HCR45" s="117"/>
      <c r="HCS45" s="117"/>
      <c r="HCT45" s="117"/>
      <c r="HCU45" s="117"/>
      <c r="HCV45" s="117"/>
      <c r="HCW45" s="117"/>
      <c r="HCX45" s="117"/>
      <c r="HCY45" s="117"/>
      <c r="HCZ45" s="117"/>
      <c r="HDA45" s="117"/>
      <c r="HDB45" s="117"/>
      <c r="HDC45" s="117"/>
      <c r="HDD45" s="117"/>
      <c r="HDE45" s="117"/>
      <c r="HDF45" s="117"/>
      <c r="HDG45" s="117"/>
      <c r="HDH45" s="117"/>
      <c r="HDI45" s="117"/>
      <c r="HDJ45" s="117"/>
      <c r="HDK45" s="117"/>
      <c r="HDL45" s="117"/>
      <c r="HDM45" s="117"/>
      <c r="HDN45" s="117"/>
      <c r="HDO45" s="117"/>
      <c r="HDP45" s="117"/>
      <c r="HDQ45" s="117"/>
      <c r="HDR45" s="117"/>
      <c r="HDS45" s="117"/>
      <c r="HDT45" s="117"/>
      <c r="HDU45" s="117"/>
      <c r="HDV45" s="117"/>
      <c r="HDW45" s="117"/>
      <c r="HDX45" s="117"/>
      <c r="HDY45" s="117"/>
      <c r="HDZ45" s="117"/>
      <c r="HEA45" s="117"/>
      <c r="HEB45" s="117"/>
      <c r="HEC45" s="117"/>
      <c r="HED45" s="117"/>
      <c r="HEE45" s="117"/>
      <c r="HEF45" s="117"/>
      <c r="HEG45" s="117"/>
      <c r="HEH45" s="117"/>
      <c r="HEI45" s="117"/>
      <c r="HEJ45" s="117"/>
      <c r="HEK45" s="117"/>
      <c r="HEL45" s="117"/>
      <c r="HEM45" s="117"/>
      <c r="HEN45" s="117"/>
      <c r="HEO45" s="117"/>
      <c r="HEP45" s="117"/>
      <c r="HEQ45" s="117"/>
      <c r="HER45" s="117"/>
      <c r="HES45" s="117"/>
      <c r="HET45" s="117"/>
      <c r="HEU45" s="117"/>
      <c r="HEV45" s="117"/>
      <c r="HEW45" s="117"/>
      <c r="HEX45" s="117"/>
      <c r="HEY45" s="117"/>
      <c r="HEZ45" s="117"/>
      <c r="HFA45" s="117"/>
      <c r="HFB45" s="117"/>
      <c r="HFC45" s="117"/>
      <c r="HFD45" s="117"/>
      <c r="HFE45" s="117"/>
      <c r="HFF45" s="117"/>
      <c r="HFG45" s="117"/>
      <c r="HFH45" s="117"/>
      <c r="HFI45" s="117"/>
      <c r="HFJ45" s="117"/>
      <c r="HFK45" s="117"/>
      <c r="HFL45" s="117"/>
      <c r="HFM45" s="117"/>
      <c r="HFN45" s="117"/>
      <c r="HFO45" s="117"/>
      <c r="HFP45" s="117"/>
      <c r="HFQ45" s="117"/>
      <c r="HFR45" s="117"/>
      <c r="HFS45" s="117"/>
      <c r="HFT45" s="117"/>
      <c r="HFU45" s="117"/>
      <c r="HFV45" s="117"/>
      <c r="HFW45" s="117"/>
      <c r="HFX45" s="117"/>
      <c r="HFY45" s="117"/>
      <c r="HFZ45" s="117"/>
      <c r="HGA45" s="117"/>
      <c r="HGB45" s="117"/>
      <c r="HGC45" s="117"/>
      <c r="HGD45" s="117"/>
      <c r="HGE45" s="117"/>
      <c r="HGF45" s="117"/>
      <c r="HGG45" s="117"/>
      <c r="HGH45" s="117"/>
      <c r="HGI45" s="117"/>
      <c r="HGJ45" s="117"/>
      <c r="HGK45" s="117"/>
      <c r="HGL45" s="117"/>
      <c r="HGM45" s="117"/>
      <c r="HGN45" s="117"/>
      <c r="HGO45" s="117"/>
      <c r="HGP45" s="117"/>
      <c r="HGQ45" s="117"/>
      <c r="HGR45" s="117"/>
      <c r="HGS45" s="117"/>
      <c r="HGT45" s="117"/>
      <c r="HGU45" s="117"/>
      <c r="HGV45" s="117"/>
      <c r="HGW45" s="117"/>
      <c r="HGX45" s="117"/>
      <c r="HGY45" s="117"/>
      <c r="HGZ45" s="117"/>
      <c r="HHA45" s="117"/>
      <c r="HHB45" s="117"/>
      <c r="HHC45" s="117"/>
      <c r="HHD45" s="117"/>
      <c r="HHE45" s="117"/>
      <c r="HHF45" s="117"/>
      <c r="HHG45" s="117"/>
      <c r="HHH45" s="117"/>
      <c r="HHI45" s="117"/>
      <c r="HHJ45" s="117"/>
      <c r="HHK45" s="117"/>
      <c r="HHL45" s="117"/>
      <c r="HHM45" s="117"/>
      <c r="HHN45" s="117"/>
      <c r="HHO45" s="117"/>
      <c r="HHP45" s="117"/>
      <c r="HHQ45" s="117"/>
      <c r="HHR45" s="117"/>
      <c r="HHS45" s="117"/>
      <c r="HHT45" s="117"/>
      <c r="HHU45" s="117"/>
      <c r="HHV45" s="117"/>
      <c r="HHW45" s="117"/>
      <c r="HHX45" s="117"/>
      <c r="HHY45" s="117"/>
      <c r="HHZ45" s="117"/>
      <c r="HIA45" s="117"/>
      <c r="HIB45" s="117"/>
      <c r="HIC45" s="117"/>
      <c r="HID45" s="117"/>
      <c r="HIE45" s="117"/>
      <c r="HIF45" s="117"/>
      <c r="HIG45" s="117"/>
      <c r="HIH45" s="117"/>
      <c r="HII45" s="117"/>
      <c r="HIJ45" s="117"/>
      <c r="HIK45" s="117"/>
      <c r="HIL45" s="117"/>
      <c r="HIM45" s="117"/>
      <c r="HIN45" s="117"/>
      <c r="HIO45" s="117"/>
      <c r="HIP45" s="117"/>
      <c r="HIQ45" s="117"/>
      <c r="HIR45" s="117"/>
      <c r="HIS45" s="117"/>
      <c r="HIT45" s="117"/>
      <c r="HIU45" s="117"/>
      <c r="HIV45" s="117"/>
      <c r="HIW45" s="117"/>
      <c r="HIX45" s="117"/>
      <c r="HIY45" s="117"/>
      <c r="HIZ45" s="117"/>
      <c r="HJA45" s="117"/>
      <c r="HJB45" s="117"/>
      <c r="HJC45" s="117"/>
      <c r="HJD45" s="117"/>
      <c r="HJE45" s="117"/>
      <c r="HJF45" s="117"/>
      <c r="HJG45" s="117"/>
      <c r="HJH45" s="117"/>
      <c r="HJI45" s="117"/>
      <c r="HJJ45" s="117"/>
      <c r="HJK45" s="117"/>
      <c r="HJL45" s="117"/>
      <c r="HJM45" s="117"/>
      <c r="HJN45" s="117"/>
      <c r="HJO45" s="117"/>
      <c r="HJP45" s="117"/>
      <c r="HJQ45" s="117"/>
      <c r="HJR45" s="117"/>
      <c r="HJS45" s="117"/>
      <c r="HJT45" s="117"/>
      <c r="HJU45" s="117"/>
      <c r="HJV45" s="117"/>
      <c r="HJW45" s="117"/>
      <c r="HJX45" s="117"/>
      <c r="HJY45" s="117"/>
      <c r="HJZ45" s="117"/>
      <c r="HKA45" s="117"/>
      <c r="HKB45" s="117"/>
      <c r="HKC45" s="117"/>
      <c r="HKD45" s="117"/>
      <c r="HKE45" s="117"/>
      <c r="HKF45" s="117"/>
      <c r="HKG45" s="117"/>
      <c r="HKH45" s="117"/>
      <c r="HKI45" s="117"/>
      <c r="HKJ45" s="117"/>
      <c r="HKK45" s="117"/>
      <c r="HKL45" s="117"/>
      <c r="HKM45" s="117"/>
      <c r="HKN45" s="117"/>
      <c r="HKO45" s="117"/>
      <c r="HKP45" s="117"/>
      <c r="HKQ45" s="117"/>
      <c r="HKR45" s="117"/>
      <c r="HKS45" s="117"/>
      <c r="HKT45" s="117"/>
      <c r="HKU45" s="117"/>
      <c r="HKV45" s="117"/>
      <c r="HKW45" s="117"/>
      <c r="HKX45" s="117"/>
      <c r="HKY45" s="117"/>
      <c r="HKZ45" s="117"/>
      <c r="HLA45" s="117"/>
      <c r="HLB45" s="117"/>
      <c r="HLC45" s="117"/>
      <c r="HLD45" s="117"/>
      <c r="HLE45" s="117"/>
      <c r="HLF45" s="117"/>
      <c r="HLG45" s="117"/>
      <c r="HLH45" s="117"/>
      <c r="HLI45" s="117"/>
      <c r="HLJ45" s="117"/>
      <c r="HLK45" s="117"/>
      <c r="HLL45" s="117"/>
      <c r="HLM45" s="117"/>
      <c r="HLN45" s="117"/>
      <c r="HLO45" s="117"/>
      <c r="HLP45" s="117"/>
      <c r="HLQ45" s="117"/>
      <c r="HLR45" s="117"/>
      <c r="HLS45" s="117"/>
      <c r="HLT45" s="117"/>
      <c r="HLU45" s="117"/>
      <c r="HLV45" s="117"/>
      <c r="HLW45" s="117"/>
      <c r="HLX45" s="117"/>
      <c r="HLY45" s="117"/>
      <c r="HLZ45" s="117"/>
      <c r="HMA45" s="117"/>
      <c r="HMB45" s="117"/>
      <c r="HMC45" s="117"/>
      <c r="HMD45" s="117"/>
      <c r="HME45" s="117"/>
      <c r="HMF45" s="117"/>
      <c r="HMG45" s="117"/>
      <c r="HMH45" s="117"/>
      <c r="HMI45" s="117"/>
      <c r="HMJ45" s="117"/>
      <c r="HMK45" s="117"/>
      <c r="HML45" s="117"/>
      <c r="HMM45" s="117"/>
      <c r="HMN45" s="117"/>
      <c r="HMO45" s="117"/>
      <c r="HMP45" s="117"/>
      <c r="HMQ45" s="117"/>
      <c r="HMR45" s="117"/>
      <c r="HMS45" s="117"/>
      <c r="HMT45" s="117"/>
      <c r="HMU45" s="117"/>
      <c r="HMV45" s="117"/>
      <c r="HMW45" s="117"/>
      <c r="HMX45" s="117"/>
      <c r="HMY45" s="117"/>
      <c r="HMZ45" s="117"/>
      <c r="HNA45" s="117"/>
      <c r="HNB45" s="117"/>
      <c r="HNC45" s="117"/>
      <c r="HND45" s="117"/>
      <c r="HNE45" s="117"/>
      <c r="HNF45" s="117"/>
      <c r="HNG45" s="117"/>
      <c r="HNH45" s="117"/>
      <c r="HNI45" s="117"/>
      <c r="HNJ45" s="117"/>
      <c r="HNK45" s="117"/>
      <c r="HNL45" s="117"/>
      <c r="HNM45" s="117"/>
      <c r="HNN45" s="117"/>
      <c r="HNO45" s="117"/>
      <c r="HNP45" s="117"/>
      <c r="HNQ45" s="117"/>
      <c r="HNR45" s="117"/>
      <c r="HNS45" s="117"/>
      <c r="HNT45" s="117"/>
      <c r="HNU45" s="117"/>
      <c r="HNV45" s="117"/>
      <c r="HNW45" s="117"/>
      <c r="HNX45" s="117"/>
      <c r="HNY45" s="117"/>
      <c r="HNZ45" s="117"/>
      <c r="HOA45" s="117"/>
      <c r="HOB45" s="117"/>
      <c r="HOC45" s="117"/>
      <c r="HOD45" s="117"/>
      <c r="HOE45" s="117"/>
      <c r="HOF45" s="117"/>
      <c r="HOG45" s="117"/>
      <c r="HOH45" s="117"/>
      <c r="HOI45" s="117"/>
      <c r="HOJ45" s="117"/>
      <c r="HOK45" s="117"/>
      <c r="HOL45" s="117"/>
      <c r="HOM45" s="117"/>
      <c r="HON45" s="117"/>
      <c r="HOO45" s="117"/>
      <c r="HOP45" s="117"/>
      <c r="HOQ45" s="117"/>
      <c r="HOR45" s="117"/>
      <c r="HOS45" s="117"/>
      <c r="HOT45" s="117"/>
      <c r="HOU45" s="117"/>
      <c r="HOV45" s="117"/>
      <c r="HOW45" s="117"/>
      <c r="HOX45" s="117"/>
      <c r="HOY45" s="117"/>
      <c r="HOZ45" s="117"/>
      <c r="HPA45" s="117"/>
      <c r="HPB45" s="117"/>
      <c r="HPC45" s="117"/>
      <c r="HPD45" s="117"/>
      <c r="HPE45" s="117"/>
      <c r="HPF45" s="117"/>
      <c r="HPG45" s="117"/>
      <c r="HPH45" s="117"/>
      <c r="HPI45" s="117"/>
      <c r="HPJ45" s="117"/>
      <c r="HPK45" s="117"/>
      <c r="HPL45" s="117"/>
      <c r="HPM45" s="117"/>
      <c r="HPN45" s="117"/>
      <c r="HPO45" s="117"/>
      <c r="HPP45" s="117"/>
      <c r="HPQ45" s="117"/>
      <c r="HPR45" s="117"/>
      <c r="HPS45" s="117"/>
      <c r="HPT45" s="117"/>
      <c r="HPU45" s="117"/>
      <c r="HPV45" s="117"/>
      <c r="HPW45" s="117"/>
      <c r="HPX45" s="117"/>
      <c r="HPY45" s="117"/>
      <c r="HPZ45" s="117"/>
      <c r="HQA45" s="117"/>
      <c r="HQB45" s="117"/>
      <c r="HQC45" s="117"/>
      <c r="HQD45" s="117"/>
      <c r="HQE45" s="117"/>
      <c r="HQF45" s="117"/>
      <c r="HQG45" s="117"/>
      <c r="HQH45" s="117"/>
      <c r="HQI45" s="117"/>
      <c r="HQJ45" s="117"/>
      <c r="HQK45" s="117"/>
      <c r="HQL45" s="117"/>
      <c r="HQM45" s="117"/>
      <c r="HQN45" s="117"/>
      <c r="HQO45" s="117"/>
      <c r="HQP45" s="117"/>
      <c r="HQQ45" s="117"/>
      <c r="HQR45" s="117"/>
      <c r="HQS45" s="117"/>
      <c r="HQT45" s="117"/>
      <c r="HQU45" s="117"/>
      <c r="HQV45" s="117"/>
      <c r="HQW45" s="117"/>
      <c r="HQX45" s="117"/>
      <c r="HQY45" s="117"/>
      <c r="HQZ45" s="117"/>
      <c r="HRA45" s="117"/>
      <c r="HRB45" s="117"/>
      <c r="HRC45" s="117"/>
      <c r="HRD45" s="117"/>
      <c r="HRE45" s="117"/>
      <c r="HRF45" s="117"/>
      <c r="HRG45" s="117"/>
      <c r="HRH45" s="117"/>
      <c r="HRI45" s="117"/>
      <c r="HRJ45" s="117"/>
      <c r="HRK45" s="117"/>
      <c r="HRL45" s="117"/>
      <c r="HRM45" s="117"/>
      <c r="HRN45" s="117"/>
      <c r="HRO45" s="117"/>
      <c r="HRP45" s="117"/>
      <c r="HRQ45" s="117"/>
      <c r="HRR45" s="117"/>
      <c r="HRS45" s="117"/>
      <c r="HRT45" s="117"/>
      <c r="HRU45" s="117"/>
      <c r="HRV45" s="117"/>
      <c r="HRW45" s="117"/>
      <c r="HRX45" s="117"/>
      <c r="HRY45" s="117"/>
      <c r="HRZ45" s="117"/>
      <c r="HSA45" s="117"/>
      <c r="HSB45" s="117"/>
      <c r="HSC45" s="117"/>
      <c r="HSD45" s="117"/>
      <c r="HSE45" s="117"/>
      <c r="HSF45" s="117"/>
      <c r="HSG45" s="117"/>
      <c r="HSH45" s="117"/>
      <c r="HSI45" s="117"/>
      <c r="HSJ45" s="117"/>
      <c r="HSK45" s="117"/>
      <c r="HSL45" s="117"/>
      <c r="HSM45" s="117"/>
      <c r="HSN45" s="117"/>
      <c r="HSO45" s="117"/>
      <c r="HSP45" s="117"/>
      <c r="HSQ45" s="117"/>
      <c r="HSR45" s="117"/>
      <c r="HSS45" s="117"/>
      <c r="HST45" s="117"/>
      <c r="HSU45" s="117"/>
      <c r="HSV45" s="117"/>
      <c r="HSW45" s="117"/>
      <c r="HSX45" s="117"/>
      <c r="HSY45" s="117"/>
      <c r="HSZ45" s="117"/>
      <c r="HTA45" s="117"/>
      <c r="HTB45" s="117"/>
      <c r="HTC45" s="117"/>
      <c r="HTD45" s="117"/>
      <c r="HTE45" s="117"/>
      <c r="HTF45" s="117"/>
      <c r="HTG45" s="117"/>
      <c r="HTH45" s="117"/>
      <c r="HTI45" s="117"/>
      <c r="HTJ45" s="117"/>
      <c r="HTK45" s="117"/>
      <c r="HTL45" s="117"/>
      <c r="HTM45" s="117"/>
      <c r="HTN45" s="117"/>
      <c r="HTO45" s="117"/>
      <c r="HTP45" s="117"/>
      <c r="HTQ45" s="117"/>
      <c r="HTR45" s="117"/>
      <c r="HTS45" s="117"/>
      <c r="HTT45" s="117"/>
      <c r="HTU45" s="117"/>
      <c r="HTV45" s="117"/>
      <c r="HTW45" s="117"/>
      <c r="HTX45" s="117"/>
      <c r="HTY45" s="117"/>
      <c r="HTZ45" s="117"/>
      <c r="HUA45" s="117"/>
      <c r="HUB45" s="117"/>
      <c r="HUC45" s="117"/>
      <c r="HUD45" s="117"/>
      <c r="HUE45" s="117"/>
      <c r="HUF45" s="117"/>
      <c r="HUG45" s="117"/>
      <c r="HUH45" s="117"/>
      <c r="HUI45" s="117"/>
      <c r="HUJ45" s="117"/>
      <c r="HUK45" s="117"/>
      <c r="HUL45" s="117"/>
      <c r="HUM45" s="117"/>
      <c r="HUN45" s="117"/>
      <c r="HUO45" s="117"/>
      <c r="HUP45" s="117"/>
      <c r="HUQ45" s="117"/>
      <c r="HUR45" s="117"/>
      <c r="HUS45" s="117"/>
      <c r="HUT45" s="117"/>
      <c r="HUU45" s="117"/>
      <c r="HUV45" s="117"/>
      <c r="HUW45" s="117"/>
      <c r="HUX45" s="117"/>
      <c r="HUY45" s="117"/>
      <c r="HUZ45" s="117"/>
      <c r="HVA45" s="117"/>
      <c r="HVB45" s="117"/>
      <c r="HVC45" s="117"/>
      <c r="HVD45" s="117"/>
      <c r="HVE45" s="117"/>
      <c r="HVF45" s="117"/>
      <c r="HVG45" s="117"/>
      <c r="HVH45" s="117"/>
      <c r="HVI45" s="117"/>
      <c r="HVJ45" s="117"/>
      <c r="HVK45" s="117"/>
      <c r="HVL45" s="117"/>
      <c r="HVM45" s="117"/>
      <c r="HVN45" s="117"/>
      <c r="HVO45" s="117"/>
      <c r="HVP45" s="117"/>
      <c r="HVQ45" s="117"/>
      <c r="HVR45" s="117"/>
      <c r="HVS45" s="117"/>
      <c r="HVT45" s="117"/>
      <c r="HVU45" s="117"/>
      <c r="HVV45" s="117"/>
      <c r="HVW45" s="117"/>
      <c r="HVX45" s="117"/>
      <c r="HVY45" s="117"/>
      <c r="HVZ45" s="117"/>
      <c r="HWA45" s="117"/>
      <c r="HWB45" s="117"/>
      <c r="HWC45" s="117"/>
      <c r="HWD45" s="117"/>
      <c r="HWE45" s="117"/>
      <c r="HWF45" s="117"/>
      <c r="HWG45" s="117"/>
      <c r="HWH45" s="117"/>
      <c r="HWI45" s="117"/>
      <c r="HWJ45" s="117"/>
      <c r="HWK45" s="117"/>
      <c r="HWL45" s="117"/>
      <c r="HWM45" s="117"/>
      <c r="HWN45" s="117"/>
      <c r="HWO45" s="117"/>
      <c r="HWP45" s="117"/>
      <c r="HWQ45" s="117"/>
      <c r="HWR45" s="117"/>
      <c r="HWS45" s="117"/>
      <c r="HWT45" s="117"/>
      <c r="HWU45" s="117"/>
      <c r="HWV45" s="117"/>
      <c r="HWW45" s="117"/>
      <c r="HWX45" s="117"/>
      <c r="HWY45" s="117"/>
      <c r="HWZ45" s="117"/>
      <c r="HXA45" s="117"/>
      <c r="HXB45" s="117"/>
      <c r="HXC45" s="117"/>
      <c r="HXD45" s="117"/>
      <c r="HXE45" s="117"/>
      <c r="HXF45" s="117"/>
      <c r="HXG45" s="117"/>
      <c r="HXH45" s="117"/>
      <c r="HXI45" s="117"/>
      <c r="HXJ45" s="117"/>
      <c r="HXK45" s="117"/>
      <c r="HXL45" s="117"/>
      <c r="HXM45" s="117"/>
      <c r="HXN45" s="117"/>
      <c r="HXO45" s="117"/>
      <c r="HXP45" s="117"/>
      <c r="HXQ45" s="117"/>
      <c r="HXR45" s="117"/>
      <c r="HXS45" s="117"/>
      <c r="HXT45" s="117"/>
      <c r="HXU45" s="117"/>
      <c r="HXV45" s="117"/>
      <c r="HXW45" s="117"/>
      <c r="HXX45" s="117"/>
      <c r="HXY45" s="117"/>
      <c r="HXZ45" s="117"/>
      <c r="HYA45" s="117"/>
      <c r="HYB45" s="117"/>
      <c r="HYC45" s="117"/>
      <c r="HYD45" s="117"/>
      <c r="HYE45" s="117"/>
      <c r="HYF45" s="117"/>
      <c r="HYG45" s="117"/>
      <c r="HYH45" s="117"/>
      <c r="HYI45" s="117"/>
      <c r="HYJ45" s="117"/>
      <c r="HYK45" s="117"/>
      <c r="HYL45" s="117"/>
      <c r="HYM45" s="117"/>
      <c r="HYN45" s="117"/>
      <c r="HYO45" s="117"/>
      <c r="HYP45" s="117"/>
      <c r="HYQ45" s="117"/>
      <c r="HYR45" s="117"/>
      <c r="HYS45" s="117"/>
      <c r="HYT45" s="117"/>
      <c r="HYU45" s="117"/>
      <c r="HYV45" s="117"/>
      <c r="HYW45" s="117"/>
      <c r="HYX45" s="117"/>
      <c r="HYY45" s="117"/>
      <c r="HYZ45" s="117"/>
      <c r="HZA45" s="117"/>
      <c r="HZB45" s="117"/>
      <c r="HZC45" s="117"/>
      <c r="HZD45" s="117"/>
      <c r="HZE45" s="117"/>
      <c r="HZF45" s="117"/>
      <c r="HZG45" s="117"/>
      <c r="HZH45" s="117"/>
      <c r="HZI45" s="117"/>
      <c r="HZJ45" s="117"/>
      <c r="HZK45" s="117"/>
      <c r="HZL45" s="117"/>
      <c r="HZM45" s="117"/>
      <c r="HZN45" s="117"/>
      <c r="HZO45" s="117"/>
      <c r="HZP45" s="117"/>
      <c r="HZQ45" s="117"/>
      <c r="HZR45" s="117"/>
      <c r="HZS45" s="117"/>
      <c r="HZT45" s="117"/>
      <c r="HZU45" s="117"/>
      <c r="HZV45" s="117"/>
      <c r="HZW45" s="117"/>
      <c r="HZX45" s="117"/>
      <c r="HZY45" s="117"/>
      <c r="HZZ45" s="117"/>
      <c r="IAA45" s="117"/>
      <c r="IAB45" s="117"/>
      <c r="IAC45" s="117"/>
      <c r="IAD45" s="117"/>
      <c r="IAE45" s="117"/>
      <c r="IAF45" s="117"/>
      <c r="IAG45" s="117"/>
      <c r="IAH45" s="117"/>
      <c r="IAI45" s="117"/>
      <c r="IAJ45" s="117"/>
      <c r="IAK45" s="117"/>
      <c r="IAL45" s="117"/>
      <c r="IAM45" s="117"/>
      <c r="IAN45" s="117"/>
      <c r="IAO45" s="117"/>
      <c r="IAP45" s="117"/>
      <c r="IAQ45" s="117"/>
      <c r="IAR45" s="117"/>
      <c r="IAS45" s="117"/>
      <c r="IAT45" s="117"/>
      <c r="IAU45" s="117"/>
      <c r="IAV45" s="117"/>
      <c r="IAW45" s="117"/>
      <c r="IAX45" s="117"/>
      <c r="IAY45" s="117"/>
      <c r="IAZ45" s="117"/>
      <c r="IBA45" s="117"/>
      <c r="IBB45" s="117"/>
      <c r="IBC45" s="117"/>
      <c r="IBD45" s="117"/>
      <c r="IBE45" s="117"/>
      <c r="IBF45" s="117"/>
      <c r="IBG45" s="117"/>
      <c r="IBH45" s="117"/>
      <c r="IBI45" s="117"/>
      <c r="IBJ45" s="117"/>
      <c r="IBK45" s="117"/>
      <c r="IBL45" s="117"/>
      <c r="IBM45" s="117"/>
      <c r="IBN45" s="117"/>
      <c r="IBO45" s="117"/>
      <c r="IBP45" s="117"/>
      <c r="IBQ45" s="117"/>
      <c r="IBR45" s="117"/>
      <c r="IBS45" s="117"/>
      <c r="IBT45" s="117"/>
      <c r="IBU45" s="117"/>
      <c r="IBV45" s="117"/>
      <c r="IBW45" s="117"/>
      <c r="IBX45" s="117"/>
      <c r="IBY45" s="117"/>
      <c r="IBZ45" s="117"/>
      <c r="ICA45" s="117"/>
      <c r="ICB45" s="117"/>
      <c r="ICC45" s="117"/>
      <c r="ICD45" s="117"/>
      <c r="ICE45" s="117"/>
      <c r="ICF45" s="117"/>
      <c r="ICG45" s="117"/>
      <c r="ICH45" s="117"/>
      <c r="ICI45" s="117"/>
      <c r="ICJ45" s="117"/>
      <c r="ICK45" s="117"/>
      <c r="ICL45" s="117"/>
      <c r="ICM45" s="117"/>
      <c r="ICN45" s="117"/>
      <c r="ICO45" s="117"/>
      <c r="ICP45" s="117"/>
      <c r="ICQ45" s="117"/>
      <c r="ICR45" s="117"/>
      <c r="ICS45" s="117"/>
      <c r="ICT45" s="117"/>
      <c r="ICU45" s="117"/>
      <c r="ICV45" s="117"/>
      <c r="ICW45" s="117"/>
      <c r="ICX45" s="117"/>
      <c r="ICY45" s="117"/>
      <c r="ICZ45" s="117"/>
      <c r="IDA45" s="117"/>
      <c r="IDB45" s="117"/>
      <c r="IDC45" s="117"/>
      <c r="IDD45" s="117"/>
      <c r="IDE45" s="117"/>
      <c r="IDF45" s="117"/>
      <c r="IDG45" s="117"/>
      <c r="IDH45" s="117"/>
      <c r="IDI45" s="117"/>
      <c r="IDJ45" s="117"/>
      <c r="IDK45" s="117"/>
      <c r="IDL45" s="117"/>
      <c r="IDM45" s="117"/>
      <c r="IDN45" s="117"/>
      <c r="IDO45" s="117"/>
      <c r="IDP45" s="117"/>
      <c r="IDQ45" s="117"/>
      <c r="IDR45" s="117"/>
      <c r="IDS45" s="117"/>
      <c r="IDT45" s="117"/>
      <c r="IDU45" s="117"/>
      <c r="IDV45" s="117"/>
      <c r="IDW45" s="117"/>
      <c r="IDX45" s="117"/>
      <c r="IDY45" s="117"/>
      <c r="IDZ45" s="117"/>
      <c r="IEA45" s="117"/>
      <c r="IEB45" s="117"/>
      <c r="IEC45" s="117"/>
      <c r="IED45" s="117"/>
      <c r="IEE45" s="117"/>
      <c r="IEF45" s="117"/>
      <c r="IEG45" s="117"/>
      <c r="IEH45" s="117"/>
      <c r="IEI45" s="117"/>
      <c r="IEJ45" s="117"/>
      <c r="IEK45" s="117"/>
      <c r="IEL45" s="117"/>
      <c r="IEM45" s="117"/>
      <c r="IEN45" s="117"/>
      <c r="IEO45" s="117"/>
      <c r="IEP45" s="117"/>
      <c r="IEQ45" s="117"/>
      <c r="IER45" s="117"/>
      <c r="IES45" s="117"/>
      <c r="IET45" s="117"/>
      <c r="IEU45" s="117"/>
      <c r="IEV45" s="117"/>
      <c r="IEW45" s="117"/>
      <c r="IEX45" s="117"/>
      <c r="IEY45" s="117"/>
      <c r="IEZ45" s="117"/>
      <c r="IFA45" s="117"/>
      <c r="IFB45" s="117"/>
      <c r="IFC45" s="117"/>
      <c r="IFD45" s="117"/>
      <c r="IFE45" s="117"/>
      <c r="IFF45" s="117"/>
      <c r="IFG45" s="117"/>
      <c r="IFH45" s="117"/>
      <c r="IFI45" s="117"/>
      <c r="IFJ45" s="117"/>
      <c r="IFK45" s="117"/>
      <c r="IFL45" s="117"/>
      <c r="IFM45" s="117"/>
      <c r="IFN45" s="117"/>
      <c r="IFO45" s="117"/>
      <c r="IFP45" s="117"/>
      <c r="IFQ45" s="117"/>
      <c r="IFR45" s="117"/>
      <c r="IFS45" s="117"/>
      <c r="IFT45" s="117"/>
      <c r="IFU45" s="117"/>
      <c r="IFV45" s="117"/>
      <c r="IFW45" s="117"/>
      <c r="IFX45" s="117"/>
      <c r="IFY45" s="117"/>
      <c r="IFZ45" s="117"/>
      <c r="IGA45" s="117"/>
      <c r="IGB45" s="117"/>
      <c r="IGC45" s="117"/>
      <c r="IGD45" s="117"/>
      <c r="IGE45" s="117"/>
      <c r="IGF45" s="117"/>
      <c r="IGG45" s="117"/>
      <c r="IGH45" s="117"/>
      <c r="IGI45" s="117"/>
      <c r="IGJ45" s="117"/>
      <c r="IGK45" s="117"/>
      <c r="IGL45" s="117"/>
      <c r="IGM45" s="117"/>
      <c r="IGN45" s="117"/>
      <c r="IGO45" s="117"/>
      <c r="IGP45" s="117"/>
      <c r="IGQ45" s="117"/>
      <c r="IGR45" s="117"/>
      <c r="IGS45" s="117"/>
      <c r="IGT45" s="117"/>
      <c r="IGU45" s="117"/>
      <c r="IGV45" s="117"/>
      <c r="IGW45" s="117"/>
      <c r="IGX45" s="117"/>
      <c r="IGY45" s="117"/>
      <c r="IGZ45" s="117"/>
      <c r="IHA45" s="117"/>
      <c r="IHB45" s="117"/>
      <c r="IHC45" s="117"/>
      <c r="IHD45" s="117"/>
      <c r="IHE45" s="117"/>
      <c r="IHF45" s="117"/>
      <c r="IHG45" s="117"/>
      <c r="IHH45" s="117"/>
      <c r="IHI45" s="117"/>
      <c r="IHJ45" s="117"/>
      <c r="IHK45" s="117"/>
      <c r="IHL45" s="117"/>
      <c r="IHM45" s="117"/>
      <c r="IHN45" s="117"/>
      <c r="IHO45" s="117"/>
      <c r="IHP45" s="117"/>
      <c r="IHQ45" s="117"/>
      <c r="IHR45" s="117"/>
      <c r="IHS45" s="117"/>
      <c r="IHT45" s="117"/>
      <c r="IHU45" s="117"/>
      <c r="IHV45" s="117"/>
      <c r="IHW45" s="117"/>
      <c r="IHX45" s="117"/>
      <c r="IHY45" s="117"/>
      <c r="IHZ45" s="117"/>
      <c r="IIA45" s="117"/>
      <c r="IIB45" s="117"/>
      <c r="IIC45" s="117"/>
      <c r="IID45" s="117"/>
      <c r="IIE45" s="117"/>
      <c r="IIF45" s="117"/>
      <c r="IIG45" s="117"/>
      <c r="IIH45" s="117"/>
      <c r="III45" s="117"/>
      <c r="IIJ45" s="117"/>
      <c r="IIK45" s="117"/>
      <c r="IIL45" s="117"/>
      <c r="IIM45" s="117"/>
      <c r="IIN45" s="117"/>
      <c r="IIO45" s="117"/>
      <c r="IIP45" s="117"/>
      <c r="IIQ45" s="117"/>
      <c r="IIR45" s="117"/>
      <c r="IIS45" s="117"/>
      <c r="IIT45" s="117"/>
      <c r="IIU45" s="117"/>
      <c r="IIV45" s="117"/>
      <c r="IIW45" s="117"/>
      <c r="IIX45" s="117"/>
      <c r="IIY45" s="117"/>
      <c r="IIZ45" s="117"/>
      <c r="IJA45" s="117"/>
      <c r="IJB45" s="117"/>
      <c r="IJC45" s="117"/>
      <c r="IJD45" s="117"/>
      <c r="IJE45" s="117"/>
      <c r="IJF45" s="117"/>
      <c r="IJG45" s="117"/>
      <c r="IJH45" s="117"/>
      <c r="IJI45" s="117"/>
      <c r="IJJ45" s="117"/>
      <c r="IJK45" s="117"/>
      <c r="IJL45" s="117"/>
      <c r="IJM45" s="117"/>
      <c r="IJN45" s="117"/>
      <c r="IJO45" s="117"/>
      <c r="IJP45" s="117"/>
      <c r="IJQ45" s="117"/>
      <c r="IJR45" s="117"/>
      <c r="IJS45" s="117"/>
      <c r="IJT45" s="117"/>
      <c r="IJU45" s="117"/>
      <c r="IJV45" s="117"/>
      <c r="IJW45" s="117"/>
      <c r="IJX45" s="117"/>
      <c r="IJY45" s="117"/>
      <c r="IJZ45" s="117"/>
      <c r="IKA45" s="117"/>
      <c r="IKB45" s="117"/>
      <c r="IKC45" s="117"/>
      <c r="IKD45" s="117"/>
      <c r="IKE45" s="117"/>
      <c r="IKF45" s="117"/>
      <c r="IKG45" s="117"/>
      <c r="IKH45" s="117"/>
      <c r="IKI45" s="117"/>
      <c r="IKJ45" s="117"/>
      <c r="IKK45" s="117"/>
      <c r="IKL45" s="117"/>
      <c r="IKM45" s="117"/>
      <c r="IKN45" s="117"/>
      <c r="IKO45" s="117"/>
      <c r="IKP45" s="117"/>
      <c r="IKQ45" s="117"/>
      <c r="IKR45" s="117"/>
      <c r="IKS45" s="117"/>
      <c r="IKT45" s="117"/>
      <c r="IKU45" s="117"/>
      <c r="IKV45" s="117"/>
      <c r="IKW45" s="117"/>
      <c r="IKX45" s="117"/>
      <c r="IKY45" s="117"/>
      <c r="IKZ45" s="117"/>
      <c r="ILA45" s="117"/>
      <c r="ILB45" s="117"/>
      <c r="ILC45" s="117"/>
      <c r="ILD45" s="117"/>
      <c r="ILE45" s="117"/>
      <c r="ILF45" s="117"/>
      <c r="ILG45" s="117"/>
      <c r="ILH45" s="117"/>
      <c r="ILI45" s="117"/>
      <c r="ILJ45" s="117"/>
      <c r="ILK45" s="117"/>
      <c r="ILL45" s="117"/>
      <c r="ILM45" s="117"/>
      <c r="ILN45" s="117"/>
      <c r="ILO45" s="117"/>
      <c r="ILP45" s="117"/>
      <c r="ILQ45" s="117"/>
      <c r="ILR45" s="117"/>
      <c r="ILS45" s="117"/>
      <c r="ILT45" s="117"/>
      <c r="ILU45" s="117"/>
      <c r="ILV45" s="117"/>
      <c r="ILW45" s="117"/>
      <c r="ILX45" s="117"/>
      <c r="ILY45" s="117"/>
      <c r="ILZ45" s="117"/>
      <c r="IMA45" s="117"/>
      <c r="IMB45" s="117"/>
      <c r="IMC45" s="117"/>
      <c r="IMD45" s="117"/>
      <c r="IME45" s="117"/>
      <c r="IMF45" s="117"/>
      <c r="IMG45" s="117"/>
      <c r="IMH45" s="117"/>
      <c r="IMI45" s="117"/>
      <c r="IMJ45" s="117"/>
      <c r="IMK45" s="117"/>
      <c r="IML45" s="117"/>
      <c r="IMM45" s="117"/>
      <c r="IMN45" s="117"/>
      <c r="IMO45" s="117"/>
      <c r="IMP45" s="117"/>
      <c r="IMQ45" s="117"/>
      <c r="IMR45" s="117"/>
      <c r="IMS45" s="117"/>
      <c r="IMT45" s="117"/>
      <c r="IMU45" s="117"/>
      <c r="IMV45" s="117"/>
      <c r="IMW45" s="117"/>
      <c r="IMX45" s="117"/>
      <c r="IMY45" s="117"/>
      <c r="IMZ45" s="117"/>
      <c r="INA45" s="117"/>
      <c r="INB45" s="117"/>
      <c r="INC45" s="117"/>
      <c r="IND45" s="117"/>
      <c r="INE45" s="117"/>
      <c r="INF45" s="117"/>
      <c r="ING45" s="117"/>
      <c r="INH45" s="117"/>
      <c r="INI45" s="117"/>
      <c r="INJ45" s="117"/>
      <c r="INK45" s="117"/>
      <c r="INL45" s="117"/>
      <c r="INM45" s="117"/>
      <c r="INN45" s="117"/>
      <c r="INO45" s="117"/>
      <c r="INP45" s="117"/>
      <c r="INQ45" s="117"/>
      <c r="INR45" s="117"/>
      <c r="INS45" s="117"/>
      <c r="INT45" s="117"/>
      <c r="INU45" s="117"/>
      <c r="INV45" s="117"/>
      <c r="INW45" s="117"/>
      <c r="INX45" s="117"/>
      <c r="INY45" s="117"/>
      <c r="INZ45" s="117"/>
      <c r="IOA45" s="117"/>
      <c r="IOB45" s="117"/>
      <c r="IOC45" s="117"/>
      <c r="IOD45" s="117"/>
      <c r="IOE45" s="117"/>
      <c r="IOF45" s="117"/>
      <c r="IOG45" s="117"/>
      <c r="IOH45" s="117"/>
      <c r="IOI45" s="117"/>
      <c r="IOJ45" s="117"/>
      <c r="IOK45" s="117"/>
      <c r="IOL45" s="117"/>
      <c r="IOM45" s="117"/>
      <c r="ION45" s="117"/>
      <c r="IOO45" s="117"/>
      <c r="IOP45" s="117"/>
      <c r="IOQ45" s="117"/>
      <c r="IOR45" s="117"/>
      <c r="IOS45" s="117"/>
      <c r="IOT45" s="117"/>
      <c r="IOU45" s="117"/>
      <c r="IOV45" s="117"/>
      <c r="IOW45" s="117"/>
      <c r="IOX45" s="117"/>
      <c r="IOY45" s="117"/>
      <c r="IOZ45" s="117"/>
      <c r="IPA45" s="117"/>
      <c r="IPB45" s="117"/>
      <c r="IPC45" s="117"/>
      <c r="IPD45" s="117"/>
      <c r="IPE45" s="117"/>
      <c r="IPF45" s="117"/>
      <c r="IPG45" s="117"/>
      <c r="IPH45" s="117"/>
      <c r="IPI45" s="117"/>
      <c r="IPJ45" s="117"/>
      <c r="IPK45" s="117"/>
      <c r="IPL45" s="117"/>
      <c r="IPM45" s="117"/>
      <c r="IPN45" s="117"/>
      <c r="IPO45" s="117"/>
      <c r="IPP45" s="117"/>
      <c r="IPQ45" s="117"/>
      <c r="IPR45" s="117"/>
      <c r="IPS45" s="117"/>
      <c r="IPT45" s="117"/>
      <c r="IPU45" s="117"/>
      <c r="IPV45" s="117"/>
      <c r="IPW45" s="117"/>
      <c r="IPX45" s="117"/>
      <c r="IPY45" s="117"/>
      <c r="IPZ45" s="117"/>
      <c r="IQA45" s="117"/>
      <c r="IQB45" s="117"/>
      <c r="IQC45" s="117"/>
      <c r="IQD45" s="117"/>
      <c r="IQE45" s="117"/>
      <c r="IQF45" s="117"/>
      <c r="IQG45" s="117"/>
      <c r="IQH45" s="117"/>
      <c r="IQI45" s="117"/>
      <c r="IQJ45" s="117"/>
      <c r="IQK45" s="117"/>
      <c r="IQL45" s="117"/>
      <c r="IQM45" s="117"/>
      <c r="IQN45" s="117"/>
      <c r="IQO45" s="117"/>
      <c r="IQP45" s="117"/>
      <c r="IQQ45" s="117"/>
      <c r="IQR45" s="117"/>
      <c r="IQS45" s="117"/>
      <c r="IQT45" s="117"/>
      <c r="IQU45" s="117"/>
      <c r="IQV45" s="117"/>
      <c r="IQW45" s="117"/>
      <c r="IQX45" s="117"/>
      <c r="IQY45" s="117"/>
      <c r="IQZ45" s="117"/>
      <c r="IRA45" s="117"/>
      <c r="IRB45" s="117"/>
      <c r="IRC45" s="117"/>
      <c r="IRD45" s="117"/>
      <c r="IRE45" s="117"/>
      <c r="IRF45" s="117"/>
      <c r="IRG45" s="117"/>
      <c r="IRH45" s="117"/>
      <c r="IRI45" s="117"/>
      <c r="IRJ45" s="117"/>
      <c r="IRK45" s="117"/>
      <c r="IRL45" s="117"/>
      <c r="IRM45" s="117"/>
      <c r="IRN45" s="117"/>
      <c r="IRO45" s="117"/>
      <c r="IRP45" s="117"/>
      <c r="IRQ45" s="117"/>
      <c r="IRR45" s="117"/>
      <c r="IRS45" s="117"/>
      <c r="IRT45" s="117"/>
      <c r="IRU45" s="117"/>
      <c r="IRV45" s="117"/>
      <c r="IRW45" s="117"/>
      <c r="IRX45" s="117"/>
      <c r="IRY45" s="117"/>
      <c r="IRZ45" s="117"/>
      <c r="ISA45" s="117"/>
      <c r="ISB45" s="117"/>
      <c r="ISC45" s="117"/>
      <c r="ISD45" s="117"/>
      <c r="ISE45" s="117"/>
      <c r="ISF45" s="117"/>
      <c r="ISG45" s="117"/>
      <c r="ISH45" s="117"/>
      <c r="ISI45" s="117"/>
      <c r="ISJ45" s="117"/>
      <c r="ISK45" s="117"/>
      <c r="ISL45" s="117"/>
      <c r="ISM45" s="117"/>
      <c r="ISN45" s="117"/>
      <c r="ISO45" s="117"/>
      <c r="ISP45" s="117"/>
      <c r="ISQ45" s="117"/>
      <c r="ISR45" s="117"/>
      <c r="ISS45" s="117"/>
      <c r="IST45" s="117"/>
      <c r="ISU45" s="117"/>
      <c r="ISV45" s="117"/>
      <c r="ISW45" s="117"/>
      <c r="ISX45" s="117"/>
      <c r="ISY45" s="117"/>
      <c r="ISZ45" s="117"/>
      <c r="ITA45" s="117"/>
      <c r="ITB45" s="117"/>
      <c r="ITC45" s="117"/>
      <c r="ITD45" s="117"/>
      <c r="ITE45" s="117"/>
      <c r="ITF45" s="117"/>
      <c r="ITG45" s="117"/>
      <c r="ITH45" s="117"/>
      <c r="ITI45" s="117"/>
      <c r="ITJ45" s="117"/>
      <c r="ITK45" s="117"/>
      <c r="ITL45" s="117"/>
      <c r="ITM45" s="117"/>
      <c r="ITN45" s="117"/>
      <c r="ITO45" s="117"/>
      <c r="ITP45" s="117"/>
      <c r="ITQ45" s="117"/>
      <c r="ITR45" s="117"/>
      <c r="ITS45" s="117"/>
      <c r="ITT45" s="117"/>
      <c r="ITU45" s="117"/>
      <c r="ITV45" s="117"/>
      <c r="ITW45" s="117"/>
      <c r="ITX45" s="117"/>
      <c r="ITY45" s="117"/>
      <c r="ITZ45" s="117"/>
      <c r="IUA45" s="117"/>
      <c r="IUB45" s="117"/>
      <c r="IUC45" s="117"/>
      <c r="IUD45" s="117"/>
      <c r="IUE45" s="117"/>
      <c r="IUF45" s="117"/>
      <c r="IUG45" s="117"/>
      <c r="IUH45" s="117"/>
      <c r="IUI45" s="117"/>
      <c r="IUJ45" s="117"/>
      <c r="IUK45" s="117"/>
      <c r="IUL45" s="117"/>
      <c r="IUM45" s="117"/>
      <c r="IUN45" s="117"/>
      <c r="IUO45" s="117"/>
      <c r="IUP45" s="117"/>
      <c r="IUQ45" s="117"/>
      <c r="IUR45" s="117"/>
      <c r="IUS45" s="117"/>
      <c r="IUT45" s="117"/>
      <c r="IUU45" s="117"/>
      <c r="IUV45" s="117"/>
      <c r="IUW45" s="117"/>
      <c r="IUX45" s="117"/>
      <c r="IUY45" s="117"/>
      <c r="IUZ45" s="117"/>
      <c r="IVA45" s="117"/>
      <c r="IVB45" s="117"/>
      <c r="IVC45" s="117"/>
      <c r="IVD45" s="117"/>
      <c r="IVE45" s="117"/>
      <c r="IVF45" s="117"/>
      <c r="IVG45" s="117"/>
      <c r="IVH45" s="117"/>
      <c r="IVI45" s="117"/>
      <c r="IVJ45" s="117"/>
      <c r="IVK45" s="117"/>
      <c r="IVL45" s="117"/>
      <c r="IVM45" s="117"/>
      <c r="IVN45" s="117"/>
      <c r="IVO45" s="117"/>
      <c r="IVP45" s="117"/>
      <c r="IVQ45" s="117"/>
      <c r="IVR45" s="117"/>
      <c r="IVS45" s="117"/>
      <c r="IVT45" s="117"/>
      <c r="IVU45" s="117"/>
      <c r="IVV45" s="117"/>
      <c r="IVW45" s="117"/>
      <c r="IVX45" s="117"/>
      <c r="IVY45" s="117"/>
      <c r="IVZ45" s="117"/>
      <c r="IWA45" s="117"/>
      <c r="IWB45" s="117"/>
      <c r="IWC45" s="117"/>
      <c r="IWD45" s="117"/>
      <c r="IWE45" s="117"/>
      <c r="IWF45" s="117"/>
      <c r="IWG45" s="117"/>
      <c r="IWH45" s="117"/>
      <c r="IWI45" s="117"/>
      <c r="IWJ45" s="117"/>
      <c r="IWK45" s="117"/>
      <c r="IWL45" s="117"/>
      <c r="IWM45" s="117"/>
      <c r="IWN45" s="117"/>
      <c r="IWO45" s="117"/>
      <c r="IWP45" s="117"/>
      <c r="IWQ45" s="117"/>
      <c r="IWR45" s="117"/>
      <c r="IWS45" s="117"/>
      <c r="IWT45" s="117"/>
      <c r="IWU45" s="117"/>
      <c r="IWV45" s="117"/>
      <c r="IWW45" s="117"/>
      <c r="IWX45" s="117"/>
      <c r="IWY45" s="117"/>
      <c r="IWZ45" s="117"/>
      <c r="IXA45" s="117"/>
      <c r="IXB45" s="117"/>
      <c r="IXC45" s="117"/>
      <c r="IXD45" s="117"/>
      <c r="IXE45" s="117"/>
      <c r="IXF45" s="117"/>
      <c r="IXG45" s="117"/>
      <c r="IXH45" s="117"/>
      <c r="IXI45" s="117"/>
      <c r="IXJ45" s="117"/>
      <c r="IXK45" s="117"/>
      <c r="IXL45" s="117"/>
      <c r="IXM45" s="117"/>
      <c r="IXN45" s="117"/>
      <c r="IXO45" s="117"/>
      <c r="IXP45" s="117"/>
      <c r="IXQ45" s="117"/>
      <c r="IXR45" s="117"/>
      <c r="IXS45" s="117"/>
      <c r="IXT45" s="117"/>
      <c r="IXU45" s="117"/>
      <c r="IXV45" s="117"/>
      <c r="IXW45" s="117"/>
      <c r="IXX45" s="117"/>
      <c r="IXY45" s="117"/>
      <c r="IXZ45" s="117"/>
      <c r="IYA45" s="117"/>
      <c r="IYB45" s="117"/>
      <c r="IYC45" s="117"/>
      <c r="IYD45" s="117"/>
      <c r="IYE45" s="117"/>
      <c r="IYF45" s="117"/>
      <c r="IYG45" s="117"/>
      <c r="IYH45" s="117"/>
      <c r="IYI45" s="117"/>
      <c r="IYJ45" s="117"/>
      <c r="IYK45" s="117"/>
      <c r="IYL45" s="117"/>
      <c r="IYM45" s="117"/>
      <c r="IYN45" s="117"/>
      <c r="IYO45" s="117"/>
      <c r="IYP45" s="117"/>
      <c r="IYQ45" s="117"/>
      <c r="IYR45" s="117"/>
      <c r="IYS45" s="117"/>
      <c r="IYT45" s="117"/>
      <c r="IYU45" s="117"/>
      <c r="IYV45" s="117"/>
      <c r="IYW45" s="117"/>
      <c r="IYX45" s="117"/>
      <c r="IYY45" s="117"/>
      <c r="IYZ45" s="117"/>
      <c r="IZA45" s="117"/>
      <c r="IZB45" s="117"/>
      <c r="IZC45" s="117"/>
      <c r="IZD45" s="117"/>
      <c r="IZE45" s="117"/>
      <c r="IZF45" s="117"/>
      <c r="IZG45" s="117"/>
      <c r="IZH45" s="117"/>
      <c r="IZI45" s="117"/>
      <c r="IZJ45" s="117"/>
      <c r="IZK45" s="117"/>
      <c r="IZL45" s="117"/>
      <c r="IZM45" s="117"/>
      <c r="IZN45" s="117"/>
      <c r="IZO45" s="117"/>
      <c r="IZP45" s="117"/>
      <c r="IZQ45" s="117"/>
      <c r="IZR45" s="117"/>
      <c r="IZS45" s="117"/>
      <c r="IZT45" s="117"/>
      <c r="IZU45" s="117"/>
      <c r="IZV45" s="117"/>
      <c r="IZW45" s="117"/>
      <c r="IZX45" s="117"/>
      <c r="IZY45" s="117"/>
      <c r="IZZ45" s="117"/>
      <c r="JAA45" s="117"/>
      <c r="JAB45" s="117"/>
      <c r="JAC45" s="117"/>
      <c r="JAD45" s="117"/>
      <c r="JAE45" s="117"/>
      <c r="JAF45" s="117"/>
      <c r="JAG45" s="117"/>
      <c r="JAH45" s="117"/>
      <c r="JAI45" s="117"/>
      <c r="JAJ45" s="117"/>
      <c r="JAK45" s="117"/>
      <c r="JAL45" s="117"/>
      <c r="JAM45" s="117"/>
      <c r="JAN45" s="117"/>
      <c r="JAO45" s="117"/>
      <c r="JAP45" s="117"/>
      <c r="JAQ45" s="117"/>
      <c r="JAR45" s="117"/>
      <c r="JAS45" s="117"/>
      <c r="JAT45" s="117"/>
      <c r="JAU45" s="117"/>
      <c r="JAV45" s="117"/>
      <c r="JAW45" s="117"/>
      <c r="JAX45" s="117"/>
      <c r="JAY45" s="117"/>
      <c r="JAZ45" s="117"/>
      <c r="JBA45" s="117"/>
      <c r="JBB45" s="117"/>
      <c r="JBC45" s="117"/>
      <c r="JBD45" s="117"/>
      <c r="JBE45" s="117"/>
      <c r="JBF45" s="117"/>
      <c r="JBG45" s="117"/>
      <c r="JBH45" s="117"/>
      <c r="JBI45" s="117"/>
      <c r="JBJ45" s="117"/>
      <c r="JBK45" s="117"/>
      <c r="JBL45" s="117"/>
      <c r="JBM45" s="117"/>
      <c r="JBN45" s="117"/>
      <c r="JBO45" s="117"/>
      <c r="JBP45" s="117"/>
      <c r="JBQ45" s="117"/>
      <c r="JBR45" s="117"/>
      <c r="JBS45" s="117"/>
      <c r="JBT45" s="117"/>
      <c r="JBU45" s="117"/>
      <c r="JBV45" s="117"/>
      <c r="JBW45" s="117"/>
      <c r="JBX45" s="117"/>
      <c r="JBY45" s="117"/>
      <c r="JBZ45" s="117"/>
      <c r="JCA45" s="117"/>
      <c r="JCB45" s="117"/>
      <c r="JCC45" s="117"/>
      <c r="JCD45" s="117"/>
      <c r="JCE45" s="117"/>
      <c r="JCF45" s="117"/>
      <c r="JCG45" s="117"/>
      <c r="JCH45" s="117"/>
      <c r="JCI45" s="117"/>
      <c r="JCJ45" s="117"/>
      <c r="JCK45" s="117"/>
      <c r="JCL45" s="117"/>
      <c r="JCM45" s="117"/>
      <c r="JCN45" s="117"/>
      <c r="JCO45" s="117"/>
      <c r="JCP45" s="117"/>
      <c r="JCQ45" s="117"/>
      <c r="JCR45" s="117"/>
      <c r="JCS45" s="117"/>
      <c r="JCT45" s="117"/>
      <c r="JCU45" s="117"/>
      <c r="JCV45" s="117"/>
      <c r="JCW45" s="117"/>
      <c r="JCX45" s="117"/>
      <c r="JCY45" s="117"/>
      <c r="JCZ45" s="117"/>
      <c r="JDA45" s="117"/>
      <c r="JDB45" s="117"/>
      <c r="JDC45" s="117"/>
      <c r="JDD45" s="117"/>
      <c r="JDE45" s="117"/>
      <c r="JDF45" s="117"/>
      <c r="JDG45" s="117"/>
      <c r="JDH45" s="117"/>
      <c r="JDI45" s="117"/>
      <c r="JDJ45" s="117"/>
      <c r="JDK45" s="117"/>
      <c r="JDL45" s="117"/>
      <c r="JDM45" s="117"/>
      <c r="JDN45" s="117"/>
      <c r="JDO45" s="117"/>
      <c r="JDP45" s="117"/>
      <c r="JDQ45" s="117"/>
      <c r="JDR45" s="117"/>
      <c r="JDS45" s="117"/>
      <c r="JDT45" s="117"/>
      <c r="JDU45" s="117"/>
      <c r="JDV45" s="117"/>
      <c r="JDW45" s="117"/>
      <c r="JDX45" s="117"/>
      <c r="JDY45" s="117"/>
      <c r="JDZ45" s="117"/>
      <c r="JEA45" s="117"/>
      <c r="JEB45" s="117"/>
      <c r="JEC45" s="117"/>
      <c r="JED45" s="117"/>
      <c r="JEE45" s="117"/>
      <c r="JEF45" s="117"/>
      <c r="JEG45" s="117"/>
      <c r="JEH45" s="117"/>
      <c r="JEI45" s="117"/>
      <c r="JEJ45" s="117"/>
      <c r="JEK45" s="117"/>
      <c r="JEL45" s="117"/>
      <c r="JEM45" s="117"/>
      <c r="JEN45" s="117"/>
      <c r="JEO45" s="117"/>
      <c r="JEP45" s="117"/>
      <c r="JEQ45" s="117"/>
      <c r="JER45" s="117"/>
      <c r="JES45" s="117"/>
      <c r="JET45" s="117"/>
      <c r="JEU45" s="117"/>
      <c r="JEV45" s="117"/>
      <c r="JEW45" s="117"/>
      <c r="JEX45" s="117"/>
      <c r="JEY45" s="117"/>
      <c r="JEZ45" s="117"/>
      <c r="JFA45" s="117"/>
      <c r="JFB45" s="117"/>
      <c r="JFC45" s="117"/>
      <c r="JFD45" s="117"/>
      <c r="JFE45" s="117"/>
      <c r="JFF45" s="117"/>
      <c r="JFG45" s="117"/>
      <c r="JFH45" s="117"/>
      <c r="JFI45" s="117"/>
      <c r="JFJ45" s="117"/>
      <c r="JFK45" s="117"/>
      <c r="JFL45" s="117"/>
      <c r="JFM45" s="117"/>
      <c r="JFN45" s="117"/>
      <c r="JFO45" s="117"/>
      <c r="JFP45" s="117"/>
      <c r="JFQ45" s="117"/>
      <c r="JFR45" s="117"/>
      <c r="JFS45" s="117"/>
      <c r="JFT45" s="117"/>
      <c r="JFU45" s="117"/>
      <c r="JFV45" s="117"/>
      <c r="JFW45" s="117"/>
      <c r="JFX45" s="117"/>
      <c r="JFY45" s="117"/>
      <c r="JFZ45" s="117"/>
      <c r="JGA45" s="117"/>
      <c r="JGB45" s="117"/>
      <c r="JGC45" s="117"/>
      <c r="JGD45" s="117"/>
      <c r="JGE45" s="117"/>
      <c r="JGF45" s="117"/>
      <c r="JGG45" s="117"/>
      <c r="JGH45" s="117"/>
      <c r="JGI45" s="117"/>
      <c r="JGJ45" s="117"/>
      <c r="JGK45" s="117"/>
      <c r="JGL45" s="117"/>
      <c r="JGM45" s="117"/>
      <c r="JGN45" s="117"/>
      <c r="JGO45" s="117"/>
      <c r="JGP45" s="117"/>
      <c r="JGQ45" s="117"/>
      <c r="JGR45" s="117"/>
      <c r="JGS45" s="117"/>
      <c r="JGT45" s="117"/>
      <c r="JGU45" s="117"/>
      <c r="JGV45" s="117"/>
      <c r="JGW45" s="117"/>
      <c r="JGX45" s="117"/>
      <c r="JGY45" s="117"/>
      <c r="JGZ45" s="117"/>
      <c r="JHA45" s="117"/>
      <c r="JHB45" s="117"/>
      <c r="JHC45" s="117"/>
      <c r="JHD45" s="117"/>
      <c r="JHE45" s="117"/>
      <c r="JHF45" s="117"/>
      <c r="JHG45" s="117"/>
      <c r="JHH45" s="117"/>
      <c r="JHI45" s="117"/>
      <c r="JHJ45" s="117"/>
      <c r="JHK45" s="117"/>
      <c r="JHL45" s="117"/>
      <c r="JHM45" s="117"/>
      <c r="JHN45" s="117"/>
      <c r="JHO45" s="117"/>
      <c r="JHP45" s="117"/>
      <c r="JHQ45" s="117"/>
      <c r="JHR45" s="117"/>
      <c r="JHS45" s="117"/>
      <c r="JHT45" s="117"/>
      <c r="JHU45" s="117"/>
      <c r="JHV45" s="117"/>
      <c r="JHW45" s="117"/>
      <c r="JHX45" s="117"/>
      <c r="JHY45" s="117"/>
      <c r="JHZ45" s="117"/>
      <c r="JIA45" s="117"/>
      <c r="JIB45" s="117"/>
      <c r="JIC45" s="117"/>
      <c r="JID45" s="117"/>
      <c r="JIE45" s="117"/>
      <c r="JIF45" s="117"/>
      <c r="JIG45" s="117"/>
      <c r="JIH45" s="117"/>
      <c r="JII45" s="117"/>
      <c r="JIJ45" s="117"/>
      <c r="JIK45" s="117"/>
      <c r="JIL45" s="117"/>
      <c r="JIM45" s="117"/>
      <c r="JIN45" s="117"/>
      <c r="JIO45" s="117"/>
      <c r="JIP45" s="117"/>
      <c r="JIQ45" s="117"/>
      <c r="JIR45" s="117"/>
      <c r="JIS45" s="117"/>
      <c r="JIT45" s="117"/>
      <c r="JIU45" s="117"/>
      <c r="JIV45" s="117"/>
      <c r="JIW45" s="117"/>
      <c r="JIX45" s="117"/>
      <c r="JIY45" s="117"/>
      <c r="JIZ45" s="117"/>
      <c r="JJA45" s="117"/>
      <c r="JJB45" s="117"/>
      <c r="JJC45" s="117"/>
      <c r="JJD45" s="117"/>
      <c r="JJE45" s="117"/>
      <c r="JJF45" s="117"/>
      <c r="JJG45" s="117"/>
      <c r="JJH45" s="117"/>
      <c r="JJI45" s="117"/>
      <c r="JJJ45" s="117"/>
      <c r="JJK45" s="117"/>
      <c r="JJL45" s="117"/>
      <c r="JJM45" s="117"/>
      <c r="JJN45" s="117"/>
      <c r="JJO45" s="117"/>
      <c r="JJP45" s="117"/>
      <c r="JJQ45" s="117"/>
      <c r="JJR45" s="117"/>
      <c r="JJS45" s="117"/>
      <c r="JJT45" s="117"/>
      <c r="JJU45" s="117"/>
      <c r="JJV45" s="117"/>
      <c r="JJW45" s="117"/>
      <c r="JJX45" s="117"/>
      <c r="JJY45" s="117"/>
      <c r="JJZ45" s="117"/>
      <c r="JKA45" s="117"/>
      <c r="JKB45" s="117"/>
      <c r="JKC45" s="117"/>
      <c r="JKD45" s="117"/>
      <c r="JKE45" s="117"/>
      <c r="JKF45" s="117"/>
      <c r="JKG45" s="117"/>
      <c r="JKH45" s="117"/>
      <c r="JKI45" s="117"/>
      <c r="JKJ45" s="117"/>
      <c r="JKK45" s="117"/>
      <c r="JKL45" s="117"/>
      <c r="JKM45" s="117"/>
      <c r="JKN45" s="117"/>
      <c r="JKO45" s="117"/>
      <c r="JKP45" s="117"/>
      <c r="JKQ45" s="117"/>
      <c r="JKR45" s="117"/>
      <c r="JKS45" s="117"/>
      <c r="JKT45" s="117"/>
      <c r="JKU45" s="117"/>
      <c r="JKV45" s="117"/>
      <c r="JKW45" s="117"/>
      <c r="JKX45" s="117"/>
      <c r="JKY45" s="117"/>
      <c r="JKZ45" s="117"/>
      <c r="JLA45" s="117"/>
      <c r="JLB45" s="117"/>
      <c r="JLC45" s="117"/>
      <c r="JLD45" s="117"/>
      <c r="JLE45" s="117"/>
      <c r="JLF45" s="117"/>
      <c r="JLG45" s="117"/>
      <c r="JLH45" s="117"/>
      <c r="JLI45" s="117"/>
      <c r="JLJ45" s="117"/>
      <c r="JLK45" s="117"/>
      <c r="JLL45" s="117"/>
      <c r="JLM45" s="117"/>
      <c r="JLN45" s="117"/>
      <c r="JLO45" s="117"/>
      <c r="JLP45" s="117"/>
      <c r="JLQ45" s="117"/>
      <c r="JLR45" s="117"/>
      <c r="JLS45" s="117"/>
      <c r="JLT45" s="117"/>
      <c r="JLU45" s="117"/>
      <c r="JLV45" s="117"/>
      <c r="JLW45" s="117"/>
      <c r="JLX45" s="117"/>
      <c r="JLY45" s="117"/>
      <c r="JLZ45" s="117"/>
      <c r="JMA45" s="117"/>
      <c r="JMB45" s="117"/>
      <c r="JMC45" s="117"/>
      <c r="JMD45" s="117"/>
      <c r="JME45" s="117"/>
      <c r="JMF45" s="117"/>
      <c r="JMG45" s="117"/>
      <c r="JMH45" s="117"/>
      <c r="JMI45" s="117"/>
      <c r="JMJ45" s="117"/>
      <c r="JMK45" s="117"/>
      <c r="JML45" s="117"/>
      <c r="JMM45" s="117"/>
      <c r="JMN45" s="117"/>
      <c r="JMO45" s="117"/>
      <c r="JMP45" s="117"/>
      <c r="JMQ45" s="117"/>
      <c r="JMR45" s="117"/>
      <c r="JMS45" s="117"/>
      <c r="JMT45" s="117"/>
      <c r="JMU45" s="117"/>
      <c r="JMV45" s="117"/>
      <c r="JMW45" s="117"/>
      <c r="JMX45" s="117"/>
      <c r="JMY45" s="117"/>
      <c r="JMZ45" s="117"/>
      <c r="JNA45" s="117"/>
      <c r="JNB45" s="117"/>
      <c r="JNC45" s="117"/>
      <c r="JND45" s="117"/>
      <c r="JNE45" s="117"/>
      <c r="JNF45" s="117"/>
      <c r="JNG45" s="117"/>
      <c r="JNH45" s="117"/>
      <c r="JNI45" s="117"/>
      <c r="JNJ45" s="117"/>
      <c r="JNK45" s="117"/>
      <c r="JNL45" s="117"/>
      <c r="JNM45" s="117"/>
      <c r="JNN45" s="117"/>
      <c r="JNO45" s="117"/>
      <c r="JNP45" s="117"/>
      <c r="JNQ45" s="117"/>
      <c r="JNR45" s="117"/>
      <c r="JNS45" s="117"/>
      <c r="JNT45" s="117"/>
      <c r="JNU45" s="117"/>
      <c r="JNV45" s="117"/>
      <c r="JNW45" s="117"/>
      <c r="JNX45" s="117"/>
      <c r="JNY45" s="117"/>
      <c r="JNZ45" s="117"/>
      <c r="JOA45" s="117"/>
      <c r="JOB45" s="117"/>
      <c r="JOC45" s="117"/>
      <c r="JOD45" s="117"/>
      <c r="JOE45" s="117"/>
      <c r="JOF45" s="117"/>
      <c r="JOG45" s="117"/>
      <c r="JOH45" s="117"/>
      <c r="JOI45" s="117"/>
      <c r="JOJ45" s="117"/>
      <c r="JOK45" s="117"/>
      <c r="JOL45" s="117"/>
      <c r="JOM45" s="117"/>
      <c r="JON45" s="117"/>
      <c r="JOO45" s="117"/>
      <c r="JOP45" s="117"/>
      <c r="JOQ45" s="117"/>
      <c r="JOR45" s="117"/>
      <c r="JOS45" s="117"/>
      <c r="JOT45" s="117"/>
      <c r="JOU45" s="117"/>
      <c r="JOV45" s="117"/>
      <c r="JOW45" s="117"/>
      <c r="JOX45" s="117"/>
      <c r="JOY45" s="117"/>
      <c r="JOZ45" s="117"/>
      <c r="JPA45" s="117"/>
      <c r="JPB45" s="117"/>
      <c r="JPC45" s="117"/>
      <c r="JPD45" s="117"/>
      <c r="JPE45" s="117"/>
      <c r="JPF45" s="117"/>
      <c r="JPG45" s="117"/>
      <c r="JPH45" s="117"/>
      <c r="JPI45" s="117"/>
      <c r="JPJ45" s="117"/>
      <c r="JPK45" s="117"/>
      <c r="JPL45" s="117"/>
      <c r="JPM45" s="117"/>
      <c r="JPN45" s="117"/>
      <c r="JPO45" s="117"/>
      <c r="JPP45" s="117"/>
      <c r="JPQ45" s="117"/>
      <c r="JPR45" s="117"/>
      <c r="JPS45" s="117"/>
      <c r="JPT45" s="117"/>
      <c r="JPU45" s="117"/>
      <c r="JPV45" s="117"/>
      <c r="JPW45" s="117"/>
      <c r="JPX45" s="117"/>
      <c r="JPY45" s="117"/>
      <c r="JPZ45" s="117"/>
      <c r="JQA45" s="117"/>
      <c r="JQB45" s="117"/>
      <c r="JQC45" s="117"/>
      <c r="JQD45" s="117"/>
      <c r="JQE45" s="117"/>
      <c r="JQF45" s="117"/>
      <c r="JQG45" s="117"/>
      <c r="JQH45" s="117"/>
      <c r="JQI45" s="117"/>
      <c r="JQJ45" s="117"/>
      <c r="JQK45" s="117"/>
      <c r="JQL45" s="117"/>
      <c r="JQM45" s="117"/>
      <c r="JQN45" s="117"/>
      <c r="JQO45" s="117"/>
      <c r="JQP45" s="117"/>
      <c r="JQQ45" s="117"/>
      <c r="JQR45" s="117"/>
      <c r="JQS45" s="117"/>
      <c r="JQT45" s="117"/>
      <c r="JQU45" s="117"/>
      <c r="JQV45" s="117"/>
      <c r="JQW45" s="117"/>
      <c r="JQX45" s="117"/>
      <c r="JQY45" s="117"/>
      <c r="JQZ45" s="117"/>
      <c r="JRA45" s="117"/>
      <c r="JRB45" s="117"/>
      <c r="JRC45" s="117"/>
      <c r="JRD45" s="117"/>
      <c r="JRE45" s="117"/>
      <c r="JRF45" s="117"/>
      <c r="JRG45" s="117"/>
      <c r="JRH45" s="117"/>
      <c r="JRI45" s="117"/>
      <c r="JRJ45" s="117"/>
      <c r="JRK45" s="117"/>
      <c r="JRL45" s="117"/>
      <c r="JRM45" s="117"/>
      <c r="JRN45" s="117"/>
      <c r="JRO45" s="117"/>
      <c r="JRP45" s="117"/>
      <c r="JRQ45" s="117"/>
      <c r="JRR45" s="117"/>
      <c r="JRS45" s="117"/>
      <c r="JRT45" s="117"/>
      <c r="JRU45" s="117"/>
      <c r="JRV45" s="117"/>
      <c r="JRW45" s="117"/>
      <c r="JRX45" s="117"/>
      <c r="JRY45" s="117"/>
      <c r="JRZ45" s="117"/>
      <c r="JSA45" s="117"/>
      <c r="JSB45" s="117"/>
      <c r="JSC45" s="117"/>
      <c r="JSD45" s="117"/>
      <c r="JSE45" s="117"/>
      <c r="JSF45" s="117"/>
      <c r="JSG45" s="117"/>
      <c r="JSH45" s="117"/>
      <c r="JSI45" s="117"/>
      <c r="JSJ45" s="117"/>
      <c r="JSK45" s="117"/>
      <c r="JSL45" s="117"/>
      <c r="JSM45" s="117"/>
      <c r="JSN45" s="117"/>
      <c r="JSO45" s="117"/>
      <c r="JSP45" s="117"/>
      <c r="JSQ45" s="117"/>
      <c r="JSR45" s="117"/>
      <c r="JSS45" s="117"/>
      <c r="JST45" s="117"/>
      <c r="JSU45" s="117"/>
      <c r="JSV45" s="117"/>
      <c r="JSW45" s="117"/>
      <c r="JSX45" s="117"/>
      <c r="JSY45" s="117"/>
      <c r="JSZ45" s="117"/>
      <c r="JTA45" s="117"/>
      <c r="JTB45" s="117"/>
      <c r="JTC45" s="117"/>
      <c r="JTD45" s="117"/>
      <c r="JTE45" s="117"/>
      <c r="JTF45" s="117"/>
      <c r="JTG45" s="117"/>
      <c r="JTH45" s="117"/>
      <c r="JTI45" s="117"/>
      <c r="JTJ45" s="117"/>
      <c r="JTK45" s="117"/>
      <c r="JTL45" s="117"/>
      <c r="JTM45" s="117"/>
      <c r="JTN45" s="117"/>
      <c r="JTO45" s="117"/>
      <c r="JTP45" s="117"/>
      <c r="JTQ45" s="117"/>
      <c r="JTR45" s="117"/>
      <c r="JTS45" s="117"/>
      <c r="JTT45" s="117"/>
      <c r="JTU45" s="117"/>
      <c r="JTV45" s="117"/>
      <c r="JTW45" s="117"/>
      <c r="JTX45" s="117"/>
      <c r="JTY45" s="117"/>
      <c r="JTZ45" s="117"/>
      <c r="JUA45" s="117"/>
      <c r="JUB45" s="117"/>
      <c r="JUC45" s="117"/>
      <c r="JUD45" s="117"/>
      <c r="JUE45" s="117"/>
      <c r="JUF45" s="117"/>
      <c r="JUG45" s="117"/>
      <c r="JUH45" s="117"/>
      <c r="JUI45" s="117"/>
      <c r="JUJ45" s="117"/>
      <c r="JUK45" s="117"/>
      <c r="JUL45" s="117"/>
      <c r="JUM45" s="117"/>
      <c r="JUN45" s="117"/>
      <c r="JUO45" s="117"/>
      <c r="JUP45" s="117"/>
      <c r="JUQ45" s="117"/>
      <c r="JUR45" s="117"/>
      <c r="JUS45" s="117"/>
      <c r="JUT45" s="117"/>
      <c r="JUU45" s="117"/>
      <c r="JUV45" s="117"/>
      <c r="JUW45" s="117"/>
      <c r="JUX45" s="117"/>
      <c r="JUY45" s="117"/>
      <c r="JUZ45" s="117"/>
      <c r="JVA45" s="117"/>
      <c r="JVB45" s="117"/>
      <c r="JVC45" s="117"/>
      <c r="JVD45" s="117"/>
      <c r="JVE45" s="117"/>
      <c r="JVF45" s="117"/>
      <c r="JVG45" s="117"/>
      <c r="JVH45" s="117"/>
      <c r="JVI45" s="117"/>
      <c r="JVJ45" s="117"/>
      <c r="JVK45" s="117"/>
      <c r="JVL45" s="117"/>
      <c r="JVM45" s="117"/>
      <c r="JVN45" s="117"/>
      <c r="JVO45" s="117"/>
      <c r="JVP45" s="117"/>
      <c r="JVQ45" s="117"/>
      <c r="JVR45" s="117"/>
      <c r="JVS45" s="117"/>
      <c r="JVT45" s="117"/>
      <c r="JVU45" s="117"/>
      <c r="JVV45" s="117"/>
      <c r="JVW45" s="117"/>
      <c r="JVX45" s="117"/>
      <c r="JVY45" s="117"/>
      <c r="JVZ45" s="117"/>
      <c r="JWA45" s="117"/>
      <c r="JWB45" s="117"/>
      <c r="JWC45" s="117"/>
      <c r="JWD45" s="117"/>
      <c r="JWE45" s="117"/>
      <c r="JWF45" s="117"/>
      <c r="JWG45" s="117"/>
      <c r="JWH45" s="117"/>
      <c r="JWI45" s="117"/>
      <c r="JWJ45" s="117"/>
      <c r="JWK45" s="117"/>
      <c r="JWL45" s="117"/>
      <c r="JWM45" s="117"/>
      <c r="JWN45" s="117"/>
      <c r="JWO45" s="117"/>
      <c r="JWP45" s="117"/>
      <c r="JWQ45" s="117"/>
      <c r="JWR45" s="117"/>
      <c r="JWS45" s="117"/>
      <c r="JWT45" s="117"/>
      <c r="JWU45" s="117"/>
      <c r="JWV45" s="117"/>
      <c r="JWW45" s="117"/>
      <c r="JWX45" s="117"/>
      <c r="JWY45" s="117"/>
      <c r="JWZ45" s="117"/>
      <c r="JXA45" s="117"/>
      <c r="JXB45" s="117"/>
      <c r="JXC45" s="117"/>
      <c r="JXD45" s="117"/>
      <c r="JXE45" s="117"/>
      <c r="JXF45" s="117"/>
      <c r="JXG45" s="117"/>
      <c r="JXH45" s="117"/>
      <c r="JXI45" s="117"/>
      <c r="JXJ45" s="117"/>
      <c r="JXK45" s="117"/>
      <c r="JXL45" s="117"/>
      <c r="JXM45" s="117"/>
      <c r="JXN45" s="117"/>
      <c r="JXO45" s="117"/>
      <c r="JXP45" s="117"/>
      <c r="JXQ45" s="117"/>
      <c r="JXR45" s="117"/>
      <c r="JXS45" s="117"/>
      <c r="JXT45" s="117"/>
      <c r="JXU45" s="117"/>
      <c r="JXV45" s="117"/>
      <c r="JXW45" s="117"/>
      <c r="JXX45" s="117"/>
      <c r="JXY45" s="117"/>
      <c r="JXZ45" s="117"/>
      <c r="JYA45" s="117"/>
      <c r="JYB45" s="117"/>
      <c r="JYC45" s="117"/>
      <c r="JYD45" s="117"/>
      <c r="JYE45" s="117"/>
      <c r="JYF45" s="117"/>
      <c r="JYG45" s="117"/>
      <c r="JYH45" s="117"/>
      <c r="JYI45" s="117"/>
      <c r="JYJ45" s="117"/>
      <c r="JYK45" s="117"/>
      <c r="JYL45" s="117"/>
      <c r="JYM45" s="117"/>
      <c r="JYN45" s="117"/>
      <c r="JYO45" s="117"/>
      <c r="JYP45" s="117"/>
      <c r="JYQ45" s="117"/>
      <c r="JYR45" s="117"/>
      <c r="JYS45" s="117"/>
      <c r="JYT45" s="117"/>
      <c r="JYU45" s="117"/>
      <c r="JYV45" s="117"/>
      <c r="JYW45" s="117"/>
      <c r="JYX45" s="117"/>
      <c r="JYY45" s="117"/>
      <c r="JYZ45" s="117"/>
      <c r="JZA45" s="117"/>
      <c r="JZB45" s="117"/>
      <c r="JZC45" s="117"/>
      <c r="JZD45" s="117"/>
      <c r="JZE45" s="117"/>
      <c r="JZF45" s="117"/>
      <c r="JZG45" s="117"/>
      <c r="JZH45" s="117"/>
      <c r="JZI45" s="117"/>
      <c r="JZJ45" s="117"/>
      <c r="JZK45" s="117"/>
      <c r="JZL45" s="117"/>
      <c r="JZM45" s="117"/>
      <c r="JZN45" s="117"/>
      <c r="JZO45" s="117"/>
      <c r="JZP45" s="117"/>
      <c r="JZQ45" s="117"/>
      <c r="JZR45" s="117"/>
      <c r="JZS45" s="117"/>
      <c r="JZT45" s="117"/>
      <c r="JZU45" s="117"/>
      <c r="JZV45" s="117"/>
      <c r="JZW45" s="117"/>
      <c r="JZX45" s="117"/>
      <c r="JZY45" s="117"/>
      <c r="JZZ45" s="117"/>
      <c r="KAA45" s="117"/>
      <c r="KAB45" s="117"/>
      <c r="KAC45" s="117"/>
      <c r="KAD45" s="117"/>
      <c r="KAE45" s="117"/>
      <c r="KAF45" s="117"/>
      <c r="KAG45" s="117"/>
      <c r="KAH45" s="117"/>
      <c r="KAI45" s="117"/>
      <c r="KAJ45" s="117"/>
      <c r="KAK45" s="117"/>
      <c r="KAL45" s="117"/>
      <c r="KAM45" s="117"/>
      <c r="KAN45" s="117"/>
      <c r="KAO45" s="117"/>
      <c r="KAP45" s="117"/>
      <c r="KAQ45" s="117"/>
      <c r="KAR45" s="117"/>
      <c r="KAS45" s="117"/>
      <c r="KAT45" s="117"/>
      <c r="KAU45" s="117"/>
      <c r="KAV45" s="117"/>
      <c r="KAW45" s="117"/>
      <c r="KAX45" s="117"/>
      <c r="KAY45" s="117"/>
      <c r="KAZ45" s="117"/>
      <c r="KBA45" s="117"/>
      <c r="KBB45" s="117"/>
      <c r="KBC45" s="117"/>
      <c r="KBD45" s="117"/>
      <c r="KBE45" s="117"/>
      <c r="KBF45" s="117"/>
      <c r="KBG45" s="117"/>
      <c r="KBH45" s="117"/>
      <c r="KBI45" s="117"/>
      <c r="KBJ45" s="117"/>
      <c r="KBK45" s="117"/>
      <c r="KBL45" s="117"/>
      <c r="KBM45" s="117"/>
      <c r="KBN45" s="117"/>
      <c r="KBO45" s="117"/>
      <c r="KBP45" s="117"/>
      <c r="KBQ45" s="117"/>
      <c r="KBR45" s="117"/>
      <c r="KBS45" s="117"/>
      <c r="KBT45" s="117"/>
      <c r="KBU45" s="117"/>
      <c r="KBV45" s="117"/>
      <c r="KBW45" s="117"/>
      <c r="KBX45" s="117"/>
      <c r="KBY45" s="117"/>
      <c r="KBZ45" s="117"/>
      <c r="KCA45" s="117"/>
      <c r="KCB45" s="117"/>
      <c r="KCC45" s="117"/>
      <c r="KCD45" s="117"/>
      <c r="KCE45" s="117"/>
      <c r="KCF45" s="117"/>
      <c r="KCG45" s="117"/>
      <c r="KCH45" s="117"/>
      <c r="KCI45" s="117"/>
      <c r="KCJ45" s="117"/>
      <c r="KCK45" s="117"/>
      <c r="KCL45" s="117"/>
      <c r="KCM45" s="117"/>
      <c r="KCN45" s="117"/>
      <c r="KCO45" s="117"/>
      <c r="KCP45" s="117"/>
      <c r="KCQ45" s="117"/>
      <c r="KCR45" s="117"/>
      <c r="KCS45" s="117"/>
      <c r="KCT45" s="117"/>
      <c r="KCU45" s="117"/>
      <c r="KCV45" s="117"/>
      <c r="KCW45" s="117"/>
      <c r="KCX45" s="117"/>
      <c r="KCY45" s="117"/>
      <c r="KCZ45" s="117"/>
      <c r="KDA45" s="117"/>
      <c r="KDB45" s="117"/>
      <c r="KDC45" s="117"/>
      <c r="KDD45" s="117"/>
      <c r="KDE45" s="117"/>
      <c r="KDF45" s="117"/>
      <c r="KDG45" s="117"/>
      <c r="KDH45" s="117"/>
      <c r="KDI45" s="117"/>
      <c r="KDJ45" s="117"/>
      <c r="KDK45" s="117"/>
      <c r="KDL45" s="117"/>
      <c r="KDM45" s="117"/>
      <c r="KDN45" s="117"/>
      <c r="KDO45" s="117"/>
      <c r="KDP45" s="117"/>
      <c r="KDQ45" s="117"/>
      <c r="KDR45" s="117"/>
      <c r="KDS45" s="117"/>
      <c r="KDT45" s="117"/>
      <c r="KDU45" s="117"/>
      <c r="KDV45" s="117"/>
      <c r="KDW45" s="117"/>
      <c r="KDX45" s="117"/>
      <c r="KDY45" s="117"/>
      <c r="KDZ45" s="117"/>
      <c r="KEA45" s="117"/>
      <c r="KEB45" s="117"/>
      <c r="KEC45" s="117"/>
      <c r="KED45" s="117"/>
      <c r="KEE45" s="117"/>
      <c r="KEF45" s="117"/>
      <c r="KEG45" s="117"/>
      <c r="KEH45" s="117"/>
      <c r="KEI45" s="117"/>
      <c r="KEJ45" s="117"/>
      <c r="KEK45" s="117"/>
      <c r="KEL45" s="117"/>
      <c r="KEM45" s="117"/>
      <c r="KEN45" s="117"/>
      <c r="KEO45" s="117"/>
      <c r="KEP45" s="117"/>
      <c r="KEQ45" s="117"/>
      <c r="KER45" s="117"/>
      <c r="KES45" s="117"/>
      <c r="KET45" s="117"/>
      <c r="KEU45" s="117"/>
      <c r="KEV45" s="117"/>
      <c r="KEW45" s="117"/>
      <c r="KEX45" s="117"/>
      <c r="KEY45" s="117"/>
      <c r="KEZ45" s="117"/>
      <c r="KFA45" s="117"/>
      <c r="KFB45" s="117"/>
      <c r="KFC45" s="117"/>
      <c r="KFD45" s="117"/>
      <c r="KFE45" s="117"/>
      <c r="KFF45" s="117"/>
      <c r="KFG45" s="117"/>
      <c r="KFH45" s="117"/>
      <c r="KFI45" s="117"/>
      <c r="KFJ45" s="117"/>
      <c r="KFK45" s="117"/>
      <c r="KFL45" s="117"/>
      <c r="KFM45" s="117"/>
      <c r="KFN45" s="117"/>
      <c r="KFO45" s="117"/>
      <c r="KFP45" s="117"/>
      <c r="KFQ45" s="117"/>
      <c r="KFR45" s="117"/>
      <c r="KFS45" s="117"/>
      <c r="KFT45" s="117"/>
      <c r="KFU45" s="117"/>
      <c r="KFV45" s="117"/>
      <c r="KFW45" s="117"/>
      <c r="KFX45" s="117"/>
      <c r="KFY45" s="117"/>
      <c r="KFZ45" s="117"/>
      <c r="KGA45" s="117"/>
      <c r="KGB45" s="117"/>
      <c r="KGC45" s="117"/>
      <c r="KGD45" s="117"/>
      <c r="KGE45" s="117"/>
      <c r="KGF45" s="117"/>
      <c r="KGG45" s="117"/>
      <c r="KGH45" s="117"/>
      <c r="KGI45" s="117"/>
      <c r="KGJ45" s="117"/>
      <c r="KGK45" s="117"/>
      <c r="KGL45" s="117"/>
      <c r="KGM45" s="117"/>
      <c r="KGN45" s="117"/>
      <c r="KGO45" s="117"/>
      <c r="KGP45" s="117"/>
      <c r="KGQ45" s="117"/>
      <c r="KGR45" s="117"/>
      <c r="KGS45" s="117"/>
      <c r="KGT45" s="117"/>
      <c r="KGU45" s="117"/>
      <c r="KGV45" s="117"/>
      <c r="KGW45" s="117"/>
      <c r="KGX45" s="117"/>
      <c r="KGY45" s="117"/>
      <c r="KGZ45" s="117"/>
      <c r="KHA45" s="117"/>
      <c r="KHB45" s="117"/>
      <c r="KHC45" s="117"/>
      <c r="KHD45" s="117"/>
      <c r="KHE45" s="117"/>
      <c r="KHF45" s="117"/>
      <c r="KHG45" s="117"/>
      <c r="KHH45" s="117"/>
      <c r="KHI45" s="117"/>
      <c r="KHJ45" s="117"/>
      <c r="KHK45" s="117"/>
      <c r="KHL45" s="117"/>
      <c r="KHM45" s="117"/>
      <c r="KHN45" s="117"/>
      <c r="KHO45" s="117"/>
      <c r="KHP45" s="117"/>
      <c r="KHQ45" s="117"/>
      <c r="KHR45" s="117"/>
      <c r="KHS45" s="117"/>
      <c r="KHT45" s="117"/>
      <c r="KHU45" s="117"/>
      <c r="KHV45" s="117"/>
      <c r="KHW45" s="117"/>
      <c r="KHX45" s="117"/>
      <c r="KHY45" s="117"/>
      <c r="KHZ45" s="117"/>
      <c r="KIA45" s="117"/>
      <c r="KIB45" s="117"/>
      <c r="KIC45" s="117"/>
      <c r="KID45" s="117"/>
      <c r="KIE45" s="117"/>
      <c r="KIF45" s="117"/>
      <c r="KIG45" s="117"/>
      <c r="KIH45" s="117"/>
      <c r="KII45" s="117"/>
      <c r="KIJ45" s="117"/>
      <c r="KIK45" s="117"/>
      <c r="KIL45" s="117"/>
      <c r="KIM45" s="117"/>
      <c r="KIN45" s="117"/>
      <c r="KIO45" s="117"/>
      <c r="KIP45" s="117"/>
      <c r="KIQ45" s="117"/>
      <c r="KIR45" s="117"/>
      <c r="KIS45" s="117"/>
      <c r="KIT45" s="117"/>
      <c r="KIU45" s="117"/>
      <c r="KIV45" s="117"/>
      <c r="KIW45" s="117"/>
      <c r="KIX45" s="117"/>
      <c r="KIY45" s="117"/>
      <c r="KIZ45" s="117"/>
      <c r="KJA45" s="117"/>
      <c r="KJB45" s="117"/>
      <c r="KJC45" s="117"/>
      <c r="KJD45" s="117"/>
      <c r="KJE45" s="117"/>
      <c r="KJF45" s="117"/>
      <c r="KJG45" s="117"/>
      <c r="KJH45" s="117"/>
      <c r="KJI45" s="117"/>
      <c r="KJJ45" s="117"/>
      <c r="KJK45" s="117"/>
      <c r="KJL45" s="117"/>
      <c r="KJM45" s="117"/>
      <c r="KJN45" s="117"/>
      <c r="KJO45" s="117"/>
      <c r="KJP45" s="117"/>
      <c r="KJQ45" s="117"/>
      <c r="KJR45" s="117"/>
      <c r="KJS45" s="117"/>
      <c r="KJT45" s="117"/>
      <c r="KJU45" s="117"/>
      <c r="KJV45" s="117"/>
      <c r="KJW45" s="117"/>
      <c r="KJX45" s="117"/>
      <c r="KJY45" s="117"/>
      <c r="KJZ45" s="117"/>
      <c r="KKA45" s="117"/>
      <c r="KKB45" s="117"/>
      <c r="KKC45" s="117"/>
      <c r="KKD45" s="117"/>
      <c r="KKE45" s="117"/>
      <c r="KKF45" s="117"/>
      <c r="KKG45" s="117"/>
      <c r="KKH45" s="117"/>
      <c r="KKI45" s="117"/>
      <c r="KKJ45" s="117"/>
      <c r="KKK45" s="117"/>
      <c r="KKL45" s="117"/>
      <c r="KKM45" s="117"/>
      <c r="KKN45" s="117"/>
      <c r="KKO45" s="117"/>
      <c r="KKP45" s="117"/>
      <c r="KKQ45" s="117"/>
      <c r="KKR45" s="117"/>
      <c r="KKS45" s="117"/>
      <c r="KKT45" s="117"/>
      <c r="KKU45" s="117"/>
      <c r="KKV45" s="117"/>
      <c r="KKW45" s="117"/>
      <c r="KKX45" s="117"/>
      <c r="KKY45" s="117"/>
      <c r="KKZ45" s="117"/>
      <c r="KLA45" s="117"/>
      <c r="KLB45" s="117"/>
      <c r="KLC45" s="117"/>
      <c r="KLD45" s="117"/>
      <c r="KLE45" s="117"/>
      <c r="KLF45" s="117"/>
      <c r="KLG45" s="117"/>
      <c r="KLH45" s="117"/>
      <c r="KLI45" s="117"/>
      <c r="KLJ45" s="117"/>
      <c r="KLK45" s="117"/>
      <c r="KLL45" s="117"/>
      <c r="KLM45" s="117"/>
      <c r="KLN45" s="117"/>
      <c r="KLO45" s="117"/>
      <c r="KLP45" s="117"/>
      <c r="KLQ45" s="117"/>
      <c r="KLR45" s="117"/>
      <c r="KLS45" s="117"/>
      <c r="KLT45" s="117"/>
      <c r="KLU45" s="117"/>
      <c r="KLV45" s="117"/>
      <c r="KLW45" s="117"/>
      <c r="KLX45" s="117"/>
      <c r="KLY45" s="117"/>
      <c r="KLZ45" s="117"/>
      <c r="KMA45" s="117"/>
      <c r="KMB45" s="117"/>
      <c r="KMC45" s="117"/>
      <c r="KMD45" s="117"/>
      <c r="KME45" s="117"/>
      <c r="KMF45" s="117"/>
      <c r="KMG45" s="117"/>
      <c r="KMH45" s="117"/>
      <c r="KMI45" s="117"/>
      <c r="KMJ45" s="117"/>
      <c r="KMK45" s="117"/>
      <c r="KML45" s="117"/>
      <c r="KMM45" s="117"/>
      <c r="KMN45" s="117"/>
      <c r="KMO45" s="117"/>
      <c r="KMP45" s="117"/>
      <c r="KMQ45" s="117"/>
      <c r="KMR45" s="117"/>
      <c r="KMS45" s="117"/>
      <c r="KMT45" s="117"/>
      <c r="KMU45" s="117"/>
      <c r="KMV45" s="117"/>
      <c r="KMW45" s="117"/>
      <c r="KMX45" s="117"/>
      <c r="KMY45" s="117"/>
      <c r="KMZ45" s="117"/>
      <c r="KNA45" s="117"/>
      <c r="KNB45" s="117"/>
      <c r="KNC45" s="117"/>
      <c r="KND45" s="117"/>
      <c r="KNE45" s="117"/>
      <c r="KNF45" s="117"/>
      <c r="KNG45" s="117"/>
      <c r="KNH45" s="117"/>
      <c r="KNI45" s="117"/>
      <c r="KNJ45" s="117"/>
      <c r="KNK45" s="117"/>
      <c r="KNL45" s="117"/>
      <c r="KNM45" s="117"/>
      <c r="KNN45" s="117"/>
      <c r="KNO45" s="117"/>
      <c r="KNP45" s="117"/>
      <c r="KNQ45" s="117"/>
      <c r="KNR45" s="117"/>
      <c r="KNS45" s="117"/>
      <c r="KNT45" s="117"/>
      <c r="KNU45" s="117"/>
      <c r="KNV45" s="117"/>
      <c r="KNW45" s="117"/>
      <c r="KNX45" s="117"/>
      <c r="KNY45" s="117"/>
      <c r="KNZ45" s="117"/>
      <c r="KOA45" s="117"/>
      <c r="KOB45" s="117"/>
      <c r="KOC45" s="117"/>
      <c r="KOD45" s="117"/>
      <c r="KOE45" s="117"/>
      <c r="KOF45" s="117"/>
      <c r="KOG45" s="117"/>
      <c r="KOH45" s="117"/>
      <c r="KOI45" s="117"/>
      <c r="KOJ45" s="117"/>
      <c r="KOK45" s="117"/>
      <c r="KOL45" s="117"/>
      <c r="KOM45" s="117"/>
      <c r="KON45" s="117"/>
      <c r="KOO45" s="117"/>
      <c r="KOP45" s="117"/>
      <c r="KOQ45" s="117"/>
      <c r="KOR45" s="117"/>
      <c r="KOS45" s="117"/>
      <c r="KOT45" s="117"/>
      <c r="KOU45" s="117"/>
      <c r="KOV45" s="117"/>
      <c r="KOW45" s="117"/>
      <c r="KOX45" s="117"/>
      <c r="KOY45" s="117"/>
      <c r="KOZ45" s="117"/>
      <c r="KPA45" s="117"/>
      <c r="KPB45" s="117"/>
      <c r="KPC45" s="117"/>
      <c r="KPD45" s="117"/>
      <c r="KPE45" s="117"/>
      <c r="KPF45" s="117"/>
      <c r="KPG45" s="117"/>
      <c r="KPH45" s="117"/>
      <c r="KPI45" s="117"/>
      <c r="KPJ45" s="117"/>
      <c r="KPK45" s="117"/>
      <c r="KPL45" s="117"/>
      <c r="KPM45" s="117"/>
      <c r="KPN45" s="117"/>
      <c r="KPO45" s="117"/>
      <c r="KPP45" s="117"/>
      <c r="KPQ45" s="117"/>
      <c r="KPR45" s="117"/>
      <c r="KPS45" s="117"/>
      <c r="KPT45" s="117"/>
      <c r="KPU45" s="117"/>
      <c r="KPV45" s="117"/>
      <c r="KPW45" s="117"/>
      <c r="KPX45" s="117"/>
      <c r="KPY45" s="117"/>
      <c r="KPZ45" s="117"/>
      <c r="KQA45" s="117"/>
      <c r="KQB45" s="117"/>
      <c r="KQC45" s="117"/>
      <c r="KQD45" s="117"/>
      <c r="KQE45" s="117"/>
      <c r="KQF45" s="117"/>
      <c r="KQG45" s="117"/>
      <c r="KQH45" s="117"/>
      <c r="KQI45" s="117"/>
      <c r="KQJ45" s="117"/>
      <c r="KQK45" s="117"/>
      <c r="KQL45" s="117"/>
      <c r="KQM45" s="117"/>
      <c r="KQN45" s="117"/>
      <c r="KQO45" s="117"/>
      <c r="KQP45" s="117"/>
      <c r="KQQ45" s="117"/>
      <c r="KQR45" s="117"/>
      <c r="KQS45" s="117"/>
      <c r="KQT45" s="117"/>
      <c r="KQU45" s="117"/>
      <c r="KQV45" s="117"/>
      <c r="KQW45" s="117"/>
      <c r="KQX45" s="117"/>
      <c r="KQY45" s="117"/>
      <c r="KQZ45" s="117"/>
      <c r="KRA45" s="117"/>
      <c r="KRB45" s="117"/>
      <c r="KRC45" s="117"/>
      <c r="KRD45" s="117"/>
      <c r="KRE45" s="117"/>
      <c r="KRF45" s="117"/>
      <c r="KRG45" s="117"/>
      <c r="KRH45" s="117"/>
      <c r="KRI45" s="117"/>
      <c r="KRJ45" s="117"/>
      <c r="KRK45" s="117"/>
      <c r="KRL45" s="117"/>
      <c r="KRM45" s="117"/>
      <c r="KRN45" s="117"/>
      <c r="KRO45" s="117"/>
      <c r="KRP45" s="117"/>
      <c r="KRQ45" s="117"/>
      <c r="KRR45" s="117"/>
      <c r="KRS45" s="117"/>
      <c r="KRT45" s="117"/>
      <c r="KRU45" s="117"/>
      <c r="KRV45" s="117"/>
      <c r="KRW45" s="117"/>
      <c r="KRX45" s="117"/>
      <c r="KRY45" s="117"/>
      <c r="KRZ45" s="117"/>
      <c r="KSA45" s="117"/>
      <c r="KSB45" s="117"/>
      <c r="KSC45" s="117"/>
      <c r="KSD45" s="117"/>
      <c r="KSE45" s="117"/>
      <c r="KSF45" s="117"/>
      <c r="KSG45" s="117"/>
      <c r="KSH45" s="117"/>
      <c r="KSI45" s="117"/>
      <c r="KSJ45" s="117"/>
      <c r="KSK45" s="117"/>
      <c r="KSL45" s="117"/>
      <c r="KSM45" s="117"/>
      <c r="KSN45" s="117"/>
      <c r="KSO45" s="117"/>
      <c r="KSP45" s="117"/>
      <c r="KSQ45" s="117"/>
      <c r="KSR45" s="117"/>
      <c r="KSS45" s="117"/>
      <c r="KST45" s="117"/>
      <c r="KSU45" s="117"/>
      <c r="KSV45" s="117"/>
      <c r="KSW45" s="117"/>
      <c r="KSX45" s="117"/>
      <c r="KSY45" s="117"/>
      <c r="KSZ45" s="117"/>
      <c r="KTA45" s="117"/>
      <c r="KTB45" s="117"/>
      <c r="KTC45" s="117"/>
      <c r="KTD45" s="117"/>
      <c r="KTE45" s="117"/>
      <c r="KTF45" s="117"/>
      <c r="KTG45" s="117"/>
      <c r="KTH45" s="117"/>
      <c r="KTI45" s="117"/>
      <c r="KTJ45" s="117"/>
      <c r="KTK45" s="117"/>
      <c r="KTL45" s="117"/>
      <c r="KTM45" s="117"/>
      <c r="KTN45" s="117"/>
      <c r="KTO45" s="117"/>
      <c r="KTP45" s="117"/>
      <c r="KTQ45" s="117"/>
      <c r="KTR45" s="117"/>
      <c r="KTS45" s="117"/>
      <c r="KTT45" s="117"/>
      <c r="KTU45" s="117"/>
      <c r="KTV45" s="117"/>
      <c r="KTW45" s="117"/>
      <c r="KTX45" s="117"/>
      <c r="KTY45" s="117"/>
      <c r="KTZ45" s="117"/>
      <c r="KUA45" s="117"/>
      <c r="KUB45" s="117"/>
      <c r="KUC45" s="117"/>
      <c r="KUD45" s="117"/>
      <c r="KUE45" s="117"/>
      <c r="KUF45" s="117"/>
      <c r="KUG45" s="117"/>
      <c r="KUH45" s="117"/>
      <c r="KUI45" s="117"/>
      <c r="KUJ45" s="117"/>
      <c r="KUK45" s="117"/>
      <c r="KUL45" s="117"/>
      <c r="KUM45" s="117"/>
      <c r="KUN45" s="117"/>
      <c r="KUO45" s="117"/>
      <c r="KUP45" s="117"/>
      <c r="KUQ45" s="117"/>
      <c r="KUR45" s="117"/>
      <c r="KUS45" s="117"/>
      <c r="KUT45" s="117"/>
      <c r="KUU45" s="117"/>
      <c r="KUV45" s="117"/>
      <c r="KUW45" s="117"/>
      <c r="KUX45" s="117"/>
      <c r="KUY45" s="117"/>
      <c r="KUZ45" s="117"/>
      <c r="KVA45" s="117"/>
      <c r="KVB45" s="117"/>
      <c r="KVC45" s="117"/>
      <c r="KVD45" s="117"/>
      <c r="KVE45" s="117"/>
      <c r="KVF45" s="117"/>
      <c r="KVG45" s="117"/>
      <c r="KVH45" s="117"/>
      <c r="KVI45" s="117"/>
      <c r="KVJ45" s="117"/>
      <c r="KVK45" s="117"/>
      <c r="KVL45" s="117"/>
      <c r="KVM45" s="117"/>
      <c r="KVN45" s="117"/>
      <c r="KVO45" s="117"/>
      <c r="KVP45" s="117"/>
      <c r="KVQ45" s="117"/>
      <c r="KVR45" s="117"/>
      <c r="KVS45" s="117"/>
      <c r="KVT45" s="117"/>
      <c r="KVU45" s="117"/>
      <c r="KVV45" s="117"/>
      <c r="KVW45" s="117"/>
      <c r="KVX45" s="117"/>
      <c r="KVY45" s="117"/>
      <c r="KVZ45" s="117"/>
      <c r="KWA45" s="117"/>
      <c r="KWB45" s="117"/>
      <c r="KWC45" s="117"/>
      <c r="KWD45" s="117"/>
      <c r="KWE45" s="117"/>
      <c r="KWF45" s="117"/>
      <c r="KWG45" s="117"/>
      <c r="KWH45" s="117"/>
      <c r="KWI45" s="117"/>
      <c r="KWJ45" s="117"/>
      <c r="KWK45" s="117"/>
      <c r="KWL45" s="117"/>
      <c r="KWM45" s="117"/>
      <c r="KWN45" s="117"/>
      <c r="KWO45" s="117"/>
      <c r="KWP45" s="117"/>
      <c r="KWQ45" s="117"/>
      <c r="KWR45" s="117"/>
      <c r="KWS45" s="117"/>
      <c r="KWT45" s="117"/>
      <c r="KWU45" s="117"/>
      <c r="KWV45" s="117"/>
      <c r="KWW45" s="117"/>
      <c r="KWX45" s="117"/>
      <c r="KWY45" s="117"/>
      <c r="KWZ45" s="117"/>
      <c r="KXA45" s="117"/>
      <c r="KXB45" s="117"/>
      <c r="KXC45" s="117"/>
      <c r="KXD45" s="117"/>
      <c r="KXE45" s="117"/>
      <c r="KXF45" s="117"/>
      <c r="KXG45" s="117"/>
      <c r="KXH45" s="117"/>
      <c r="KXI45" s="117"/>
      <c r="KXJ45" s="117"/>
      <c r="KXK45" s="117"/>
      <c r="KXL45" s="117"/>
      <c r="KXM45" s="117"/>
      <c r="KXN45" s="117"/>
      <c r="KXO45" s="117"/>
      <c r="KXP45" s="117"/>
      <c r="KXQ45" s="117"/>
      <c r="KXR45" s="117"/>
      <c r="KXS45" s="117"/>
      <c r="KXT45" s="117"/>
      <c r="KXU45" s="117"/>
      <c r="KXV45" s="117"/>
      <c r="KXW45" s="117"/>
      <c r="KXX45" s="117"/>
      <c r="KXY45" s="117"/>
      <c r="KXZ45" s="117"/>
      <c r="KYA45" s="117"/>
      <c r="KYB45" s="117"/>
      <c r="KYC45" s="117"/>
      <c r="KYD45" s="117"/>
      <c r="KYE45" s="117"/>
      <c r="KYF45" s="117"/>
      <c r="KYG45" s="117"/>
      <c r="KYH45" s="117"/>
      <c r="KYI45" s="117"/>
      <c r="KYJ45" s="117"/>
      <c r="KYK45" s="117"/>
      <c r="KYL45" s="117"/>
      <c r="KYM45" s="117"/>
      <c r="KYN45" s="117"/>
      <c r="KYO45" s="117"/>
      <c r="KYP45" s="117"/>
      <c r="KYQ45" s="117"/>
      <c r="KYR45" s="117"/>
      <c r="KYS45" s="117"/>
      <c r="KYT45" s="117"/>
      <c r="KYU45" s="117"/>
      <c r="KYV45" s="117"/>
      <c r="KYW45" s="117"/>
      <c r="KYX45" s="117"/>
      <c r="KYY45" s="117"/>
      <c r="KYZ45" s="117"/>
      <c r="KZA45" s="117"/>
      <c r="KZB45" s="117"/>
      <c r="KZC45" s="117"/>
      <c r="KZD45" s="117"/>
      <c r="KZE45" s="117"/>
      <c r="KZF45" s="117"/>
      <c r="KZG45" s="117"/>
      <c r="KZH45" s="117"/>
      <c r="KZI45" s="117"/>
      <c r="KZJ45" s="117"/>
      <c r="KZK45" s="117"/>
      <c r="KZL45" s="117"/>
      <c r="KZM45" s="117"/>
      <c r="KZN45" s="117"/>
      <c r="KZO45" s="117"/>
      <c r="KZP45" s="117"/>
      <c r="KZQ45" s="117"/>
      <c r="KZR45" s="117"/>
      <c r="KZS45" s="117"/>
      <c r="KZT45" s="117"/>
      <c r="KZU45" s="117"/>
      <c r="KZV45" s="117"/>
      <c r="KZW45" s="117"/>
      <c r="KZX45" s="117"/>
      <c r="KZY45" s="117"/>
      <c r="KZZ45" s="117"/>
      <c r="LAA45" s="117"/>
      <c r="LAB45" s="117"/>
      <c r="LAC45" s="117"/>
      <c r="LAD45" s="117"/>
      <c r="LAE45" s="117"/>
      <c r="LAF45" s="117"/>
      <c r="LAG45" s="117"/>
      <c r="LAH45" s="117"/>
      <c r="LAI45" s="117"/>
      <c r="LAJ45" s="117"/>
      <c r="LAK45" s="117"/>
      <c r="LAL45" s="117"/>
      <c r="LAM45" s="117"/>
      <c r="LAN45" s="117"/>
      <c r="LAO45" s="117"/>
      <c r="LAP45" s="117"/>
      <c r="LAQ45" s="117"/>
      <c r="LAR45" s="117"/>
      <c r="LAS45" s="117"/>
      <c r="LAT45" s="117"/>
      <c r="LAU45" s="117"/>
      <c r="LAV45" s="117"/>
      <c r="LAW45" s="117"/>
      <c r="LAX45" s="117"/>
      <c r="LAY45" s="117"/>
      <c r="LAZ45" s="117"/>
      <c r="LBA45" s="117"/>
      <c r="LBB45" s="117"/>
      <c r="LBC45" s="117"/>
      <c r="LBD45" s="117"/>
      <c r="LBE45" s="117"/>
      <c r="LBF45" s="117"/>
      <c r="LBG45" s="117"/>
      <c r="LBH45" s="117"/>
      <c r="LBI45" s="117"/>
      <c r="LBJ45" s="117"/>
      <c r="LBK45" s="117"/>
      <c r="LBL45" s="117"/>
      <c r="LBM45" s="117"/>
      <c r="LBN45" s="117"/>
      <c r="LBO45" s="117"/>
      <c r="LBP45" s="117"/>
      <c r="LBQ45" s="117"/>
      <c r="LBR45" s="117"/>
      <c r="LBS45" s="117"/>
      <c r="LBT45" s="117"/>
      <c r="LBU45" s="117"/>
      <c r="LBV45" s="117"/>
      <c r="LBW45" s="117"/>
      <c r="LBX45" s="117"/>
      <c r="LBY45" s="117"/>
      <c r="LBZ45" s="117"/>
      <c r="LCA45" s="117"/>
      <c r="LCB45" s="117"/>
      <c r="LCC45" s="117"/>
      <c r="LCD45" s="117"/>
      <c r="LCE45" s="117"/>
      <c r="LCF45" s="117"/>
      <c r="LCG45" s="117"/>
      <c r="LCH45" s="117"/>
      <c r="LCI45" s="117"/>
      <c r="LCJ45" s="117"/>
      <c r="LCK45" s="117"/>
      <c r="LCL45" s="117"/>
      <c r="LCM45" s="117"/>
      <c r="LCN45" s="117"/>
      <c r="LCO45" s="117"/>
      <c r="LCP45" s="117"/>
      <c r="LCQ45" s="117"/>
      <c r="LCR45" s="117"/>
      <c r="LCS45" s="117"/>
      <c r="LCT45" s="117"/>
      <c r="LCU45" s="117"/>
      <c r="LCV45" s="117"/>
      <c r="LCW45" s="117"/>
      <c r="LCX45" s="117"/>
      <c r="LCY45" s="117"/>
      <c r="LCZ45" s="117"/>
      <c r="LDA45" s="117"/>
      <c r="LDB45" s="117"/>
      <c r="LDC45" s="117"/>
      <c r="LDD45" s="117"/>
      <c r="LDE45" s="117"/>
      <c r="LDF45" s="117"/>
      <c r="LDG45" s="117"/>
      <c r="LDH45" s="117"/>
      <c r="LDI45" s="117"/>
      <c r="LDJ45" s="117"/>
      <c r="LDK45" s="117"/>
      <c r="LDL45" s="117"/>
      <c r="LDM45" s="117"/>
      <c r="LDN45" s="117"/>
      <c r="LDO45" s="117"/>
      <c r="LDP45" s="117"/>
      <c r="LDQ45" s="117"/>
      <c r="LDR45" s="117"/>
      <c r="LDS45" s="117"/>
      <c r="LDT45" s="117"/>
      <c r="LDU45" s="117"/>
      <c r="LDV45" s="117"/>
      <c r="LDW45" s="117"/>
      <c r="LDX45" s="117"/>
      <c r="LDY45" s="117"/>
      <c r="LDZ45" s="117"/>
      <c r="LEA45" s="117"/>
      <c r="LEB45" s="117"/>
      <c r="LEC45" s="117"/>
      <c r="LED45" s="117"/>
      <c r="LEE45" s="117"/>
      <c r="LEF45" s="117"/>
      <c r="LEG45" s="117"/>
      <c r="LEH45" s="117"/>
      <c r="LEI45" s="117"/>
      <c r="LEJ45" s="117"/>
      <c r="LEK45" s="117"/>
      <c r="LEL45" s="117"/>
      <c r="LEM45" s="117"/>
      <c r="LEN45" s="117"/>
      <c r="LEO45" s="117"/>
      <c r="LEP45" s="117"/>
      <c r="LEQ45" s="117"/>
      <c r="LER45" s="117"/>
      <c r="LES45" s="117"/>
      <c r="LET45" s="117"/>
      <c r="LEU45" s="117"/>
      <c r="LEV45" s="117"/>
      <c r="LEW45" s="117"/>
      <c r="LEX45" s="117"/>
      <c r="LEY45" s="117"/>
      <c r="LEZ45" s="117"/>
      <c r="LFA45" s="117"/>
      <c r="LFB45" s="117"/>
      <c r="LFC45" s="117"/>
      <c r="LFD45" s="117"/>
      <c r="LFE45" s="117"/>
      <c r="LFF45" s="117"/>
      <c r="LFG45" s="117"/>
      <c r="LFH45" s="117"/>
      <c r="LFI45" s="117"/>
      <c r="LFJ45" s="117"/>
      <c r="LFK45" s="117"/>
      <c r="LFL45" s="117"/>
      <c r="LFM45" s="117"/>
      <c r="LFN45" s="117"/>
      <c r="LFO45" s="117"/>
      <c r="LFP45" s="117"/>
      <c r="LFQ45" s="117"/>
      <c r="LFR45" s="117"/>
      <c r="LFS45" s="117"/>
      <c r="LFT45" s="117"/>
      <c r="LFU45" s="117"/>
      <c r="LFV45" s="117"/>
      <c r="LFW45" s="117"/>
      <c r="LFX45" s="117"/>
      <c r="LFY45" s="117"/>
      <c r="LFZ45" s="117"/>
      <c r="LGA45" s="117"/>
      <c r="LGB45" s="117"/>
      <c r="LGC45" s="117"/>
      <c r="LGD45" s="117"/>
      <c r="LGE45" s="117"/>
      <c r="LGF45" s="117"/>
      <c r="LGG45" s="117"/>
      <c r="LGH45" s="117"/>
      <c r="LGI45" s="117"/>
      <c r="LGJ45" s="117"/>
      <c r="LGK45" s="117"/>
      <c r="LGL45" s="117"/>
      <c r="LGM45" s="117"/>
      <c r="LGN45" s="117"/>
      <c r="LGO45" s="117"/>
      <c r="LGP45" s="117"/>
      <c r="LGQ45" s="117"/>
      <c r="LGR45" s="117"/>
      <c r="LGS45" s="117"/>
      <c r="LGT45" s="117"/>
      <c r="LGU45" s="117"/>
      <c r="LGV45" s="117"/>
      <c r="LGW45" s="117"/>
      <c r="LGX45" s="117"/>
      <c r="LGY45" s="117"/>
      <c r="LGZ45" s="117"/>
      <c r="LHA45" s="117"/>
      <c r="LHB45" s="117"/>
      <c r="LHC45" s="117"/>
      <c r="LHD45" s="117"/>
      <c r="LHE45" s="117"/>
      <c r="LHF45" s="117"/>
      <c r="LHG45" s="117"/>
      <c r="LHH45" s="117"/>
      <c r="LHI45" s="117"/>
      <c r="LHJ45" s="117"/>
      <c r="LHK45" s="117"/>
      <c r="LHL45" s="117"/>
      <c r="LHM45" s="117"/>
      <c r="LHN45" s="117"/>
      <c r="LHO45" s="117"/>
      <c r="LHP45" s="117"/>
      <c r="LHQ45" s="117"/>
      <c r="LHR45" s="117"/>
      <c r="LHS45" s="117"/>
      <c r="LHT45" s="117"/>
      <c r="LHU45" s="117"/>
      <c r="LHV45" s="117"/>
      <c r="LHW45" s="117"/>
      <c r="LHX45" s="117"/>
      <c r="LHY45" s="117"/>
      <c r="LHZ45" s="117"/>
      <c r="LIA45" s="117"/>
      <c r="LIB45" s="117"/>
      <c r="LIC45" s="117"/>
      <c r="LID45" s="117"/>
      <c r="LIE45" s="117"/>
      <c r="LIF45" s="117"/>
      <c r="LIG45" s="117"/>
      <c r="LIH45" s="117"/>
      <c r="LII45" s="117"/>
      <c r="LIJ45" s="117"/>
      <c r="LIK45" s="117"/>
      <c r="LIL45" s="117"/>
      <c r="LIM45" s="117"/>
      <c r="LIN45" s="117"/>
      <c r="LIO45" s="117"/>
      <c r="LIP45" s="117"/>
      <c r="LIQ45" s="117"/>
      <c r="LIR45" s="117"/>
      <c r="LIS45" s="117"/>
      <c r="LIT45" s="117"/>
      <c r="LIU45" s="117"/>
      <c r="LIV45" s="117"/>
      <c r="LIW45" s="117"/>
      <c r="LIX45" s="117"/>
      <c r="LIY45" s="117"/>
      <c r="LIZ45" s="117"/>
      <c r="LJA45" s="117"/>
      <c r="LJB45" s="117"/>
      <c r="LJC45" s="117"/>
      <c r="LJD45" s="117"/>
      <c r="LJE45" s="117"/>
      <c r="LJF45" s="117"/>
      <c r="LJG45" s="117"/>
      <c r="LJH45" s="117"/>
      <c r="LJI45" s="117"/>
      <c r="LJJ45" s="117"/>
      <c r="LJK45" s="117"/>
      <c r="LJL45" s="117"/>
      <c r="LJM45" s="117"/>
      <c r="LJN45" s="117"/>
      <c r="LJO45" s="117"/>
      <c r="LJP45" s="117"/>
      <c r="LJQ45" s="117"/>
      <c r="LJR45" s="117"/>
      <c r="LJS45" s="117"/>
      <c r="LJT45" s="117"/>
      <c r="LJU45" s="117"/>
      <c r="LJV45" s="117"/>
      <c r="LJW45" s="117"/>
      <c r="LJX45" s="117"/>
      <c r="LJY45" s="117"/>
      <c r="LJZ45" s="117"/>
      <c r="LKA45" s="117"/>
      <c r="LKB45" s="117"/>
      <c r="LKC45" s="117"/>
      <c r="LKD45" s="117"/>
      <c r="LKE45" s="117"/>
      <c r="LKF45" s="117"/>
      <c r="LKG45" s="117"/>
      <c r="LKH45" s="117"/>
      <c r="LKI45" s="117"/>
      <c r="LKJ45" s="117"/>
      <c r="LKK45" s="117"/>
      <c r="LKL45" s="117"/>
      <c r="LKM45" s="117"/>
      <c r="LKN45" s="117"/>
      <c r="LKO45" s="117"/>
      <c r="LKP45" s="117"/>
      <c r="LKQ45" s="117"/>
      <c r="LKR45" s="117"/>
      <c r="LKS45" s="117"/>
      <c r="LKT45" s="117"/>
      <c r="LKU45" s="117"/>
      <c r="LKV45" s="117"/>
      <c r="LKW45" s="117"/>
      <c r="LKX45" s="117"/>
      <c r="LKY45" s="117"/>
      <c r="LKZ45" s="117"/>
      <c r="LLA45" s="117"/>
      <c r="LLB45" s="117"/>
      <c r="LLC45" s="117"/>
      <c r="LLD45" s="117"/>
      <c r="LLE45" s="117"/>
      <c r="LLF45" s="117"/>
      <c r="LLG45" s="117"/>
      <c r="LLH45" s="117"/>
      <c r="LLI45" s="117"/>
      <c r="LLJ45" s="117"/>
      <c r="LLK45" s="117"/>
      <c r="LLL45" s="117"/>
      <c r="LLM45" s="117"/>
      <c r="LLN45" s="117"/>
      <c r="LLO45" s="117"/>
      <c r="LLP45" s="117"/>
      <c r="LLQ45" s="117"/>
      <c r="LLR45" s="117"/>
      <c r="LLS45" s="117"/>
      <c r="LLT45" s="117"/>
      <c r="LLU45" s="117"/>
      <c r="LLV45" s="117"/>
      <c r="LLW45" s="117"/>
      <c r="LLX45" s="117"/>
      <c r="LLY45" s="117"/>
      <c r="LLZ45" s="117"/>
      <c r="LMA45" s="117"/>
      <c r="LMB45" s="117"/>
      <c r="LMC45" s="117"/>
      <c r="LMD45" s="117"/>
      <c r="LME45" s="117"/>
      <c r="LMF45" s="117"/>
      <c r="LMG45" s="117"/>
      <c r="LMH45" s="117"/>
      <c r="LMI45" s="117"/>
      <c r="LMJ45" s="117"/>
      <c r="LMK45" s="117"/>
      <c r="LML45" s="117"/>
      <c r="LMM45" s="117"/>
      <c r="LMN45" s="117"/>
      <c r="LMO45" s="117"/>
      <c r="LMP45" s="117"/>
      <c r="LMQ45" s="117"/>
      <c r="LMR45" s="117"/>
      <c r="LMS45" s="117"/>
      <c r="LMT45" s="117"/>
      <c r="LMU45" s="117"/>
      <c r="LMV45" s="117"/>
      <c r="LMW45" s="117"/>
      <c r="LMX45" s="117"/>
      <c r="LMY45" s="117"/>
      <c r="LMZ45" s="117"/>
      <c r="LNA45" s="117"/>
      <c r="LNB45" s="117"/>
      <c r="LNC45" s="117"/>
      <c r="LND45" s="117"/>
      <c r="LNE45" s="117"/>
      <c r="LNF45" s="117"/>
      <c r="LNG45" s="117"/>
      <c r="LNH45" s="117"/>
      <c r="LNI45" s="117"/>
      <c r="LNJ45" s="117"/>
      <c r="LNK45" s="117"/>
      <c r="LNL45" s="117"/>
      <c r="LNM45" s="117"/>
      <c r="LNN45" s="117"/>
      <c r="LNO45" s="117"/>
      <c r="LNP45" s="117"/>
      <c r="LNQ45" s="117"/>
      <c r="LNR45" s="117"/>
      <c r="LNS45" s="117"/>
      <c r="LNT45" s="117"/>
      <c r="LNU45" s="117"/>
      <c r="LNV45" s="117"/>
      <c r="LNW45" s="117"/>
      <c r="LNX45" s="117"/>
      <c r="LNY45" s="117"/>
      <c r="LNZ45" s="117"/>
      <c r="LOA45" s="117"/>
      <c r="LOB45" s="117"/>
      <c r="LOC45" s="117"/>
      <c r="LOD45" s="117"/>
      <c r="LOE45" s="117"/>
      <c r="LOF45" s="117"/>
      <c r="LOG45" s="117"/>
      <c r="LOH45" s="117"/>
      <c r="LOI45" s="117"/>
      <c r="LOJ45" s="117"/>
      <c r="LOK45" s="117"/>
      <c r="LOL45" s="117"/>
      <c r="LOM45" s="117"/>
      <c r="LON45" s="117"/>
      <c r="LOO45" s="117"/>
      <c r="LOP45" s="117"/>
      <c r="LOQ45" s="117"/>
      <c r="LOR45" s="117"/>
      <c r="LOS45" s="117"/>
      <c r="LOT45" s="117"/>
      <c r="LOU45" s="117"/>
      <c r="LOV45" s="117"/>
      <c r="LOW45" s="117"/>
      <c r="LOX45" s="117"/>
      <c r="LOY45" s="117"/>
      <c r="LOZ45" s="117"/>
      <c r="LPA45" s="117"/>
      <c r="LPB45" s="117"/>
      <c r="LPC45" s="117"/>
      <c r="LPD45" s="117"/>
      <c r="LPE45" s="117"/>
      <c r="LPF45" s="117"/>
      <c r="LPG45" s="117"/>
      <c r="LPH45" s="117"/>
      <c r="LPI45" s="117"/>
      <c r="LPJ45" s="117"/>
      <c r="LPK45" s="117"/>
      <c r="LPL45" s="117"/>
      <c r="LPM45" s="117"/>
      <c r="LPN45" s="117"/>
      <c r="LPO45" s="117"/>
      <c r="LPP45" s="117"/>
      <c r="LPQ45" s="117"/>
      <c r="LPR45" s="117"/>
      <c r="LPS45" s="117"/>
      <c r="LPT45" s="117"/>
      <c r="LPU45" s="117"/>
      <c r="LPV45" s="117"/>
      <c r="LPW45" s="117"/>
      <c r="LPX45" s="117"/>
      <c r="LPY45" s="117"/>
      <c r="LPZ45" s="117"/>
      <c r="LQA45" s="117"/>
      <c r="LQB45" s="117"/>
      <c r="LQC45" s="117"/>
      <c r="LQD45" s="117"/>
      <c r="LQE45" s="117"/>
      <c r="LQF45" s="117"/>
      <c r="LQG45" s="117"/>
      <c r="LQH45" s="117"/>
      <c r="LQI45" s="117"/>
      <c r="LQJ45" s="117"/>
      <c r="LQK45" s="117"/>
      <c r="LQL45" s="117"/>
      <c r="LQM45" s="117"/>
      <c r="LQN45" s="117"/>
      <c r="LQO45" s="117"/>
      <c r="LQP45" s="117"/>
      <c r="LQQ45" s="117"/>
      <c r="LQR45" s="117"/>
      <c r="LQS45" s="117"/>
      <c r="LQT45" s="117"/>
      <c r="LQU45" s="117"/>
      <c r="LQV45" s="117"/>
      <c r="LQW45" s="117"/>
      <c r="LQX45" s="117"/>
      <c r="LQY45" s="117"/>
      <c r="LQZ45" s="117"/>
      <c r="LRA45" s="117"/>
      <c r="LRB45" s="117"/>
      <c r="LRC45" s="117"/>
      <c r="LRD45" s="117"/>
      <c r="LRE45" s="117"/>
      <c r="LRF45" s="117"/>
      <c r="LRG45" s="117"/>
      <c r="LRH45" s="117"/>
      <c r="LRI45" s="117"/>
      <c r="LRJ45" s="117"/>
      <c r="LRK45" s="117"/>
      <c r="LRL45" s="117"/>
      <c r="LRM45" s="117"/>
      <c r="LRN45" s="117"/>
      <c r="LRO45" s="117"/>
      <c r="LRP45" s="117"/>
      <c r="LRQ45" s="117"/>
      <c r="LRR45" s="117"/>
      <c r="LRS45" s="117"/>
      <c r="LRT45" s="117"/>
      <c r="LRU45" s="117"/>
      <c r="LRV45" s="117"/>
      <c r="LRW45" s="117"/>
      <c r="LRX45" s="117"/>
      <c r="LRY45" s="117"/>
      <c r="LRZ45" s="117"/>
      <c r="LSA45" s="117"/>
      <c r="LSB45" s="117"/>
      <c r="LSC45" s="117"/>
      <c r="LSD45" s="117"/>
      <c r="LSE45" s="117"/>
      <c r="LSF45" s="117"/>
      <c r="LSG45" s="117"/>
      <c r="LSH45" s="117"/>
      <c r="LSI45" s="117"/>
      <c r="LSJ45" s="117"/>
      <c r="LSK45" s="117"/>
      <c r="LSL45" s="117"/>
      <c r="LSM45" s="117"/>
      <c r="LSN45" s="117"/>
      <c r="LSO45" s="117"/>
      <c r="LSP45" s="117"/>
      <c r="LSQ45" s="117"/>
      <c r="LSR45" s="117"/>
      <c r="LSS45" s="117"/>
      <c r="LST45" s="117"/>
      <c r="LSU45" s="117"/>
      <c r="LSV45" s="117"/>
      <c r="LSW45" s="117"/>
      <c r="LSX45" s="117"/>
      <c r="LSY45" s="117"/>
      <c r="LSZ45" s="117"/>
      <c r="LTA45" s="117"/>
      <c r="LTB45" s="117"/>
      <c r="LTC45" s="117"/>
      <c r="LTD45" s="117"/>
      <c r="LTE45" s="117"/>
      <c r="LTF45" s="117"/>
      <c r="LTG45" s="117"/>
      <c r="LTH45" s="117"/>
      <c r="LTI45" s="117"/>
      <c r="LTJ45" s="117"/>
      <c r="LTK45" s="117"/>
      <c r="LTL45" s="117"/>
      <c r="LTM45" s="117"/>
      <c r="LTN45" s="117"/>
      <c r="LTO45" s="117"/>
      <c r="LTP45" s="117"/>
      <c r="LTQ45" s="117"/>
      <c r="LTR45" s="117"/>
      <c r="LTS45" s="117"/>
      <c r="LTT45" s="117"/>
      <c r="LTU45" s="117"/>
      <c r="LTV45" s="117"/>
      <c r="LTW45" s="117"/>
      <c r="LTX45" s="117"/>
      <c r="LTY45" s="117"/>
      <c r="LTZ45" s="117"/>
      <c r="LUA45" s="117"/>
      <c r="LUB45" s="117"/>
      <c r="LUC45" s="117"/>
      <c r="LUD45" s="117"/>
      <c r="LUE45" s="117"/>
      <c r="LUF45" s="117"/>
      <c r="LUG45" s="117"/>
      <c r="LUH45" s="117"/>
      <c r="LUI45" s="117"/>
      <c r="LUJ45" s="117"/>
      <c r="LUK45" s="117"/>
      <c r="LUL45" s="117"/>
      <c r="LUM45" s="117"/>
      <c r="LUN45" s="117"/>
      <c r="LUO45" s="117"/>
      <c r="LUP45" s="117"/>
      <c r="LUQ45" s="117"/>
      <c r="LUR45" s="117"/>
      <c r="LUS45" s="117"/>
      <c r="LUT45" s="117"/>
      <c r="LUU45" s="117"/>
      <c r="LUV45" s="117"/>
      <c r="LUW45" s="117"/>
      <c r="LUX45" s="117"/>
      <c r="LUY45" s="117"/>
      <c r="LUZ45" s="117"/>
      <c r="LVA45" s="117"/>
      <c r="LVB45" s="117"/>
      <c r="LVC45" s="117"/>
      <c r="LVD45" s="117"/>
      <c r="LVE45" s="117"/>
      <c r="LVF45" s="117"/>
      <c r="LVG45" s="117"/>
      <c r="LVH45" s="117"/>
      <c r="LVI45" s="117"/>
      <c r="LVJ45" s="117"/>
      <c r="LVK45" s="117"/>
      <c r="LVL45" s="117"/>
      <c r="LVM45" s="117"/>
      <c r="LVN45" s="117"/>
      <c r="LVO45" s="117"/>
      <c r="LVP45" s="117"/>
      <c r="LVQ45" s="117"/>
      <c r="LVR45" s="117"/>
      <c r="LVS45" s="117"/>
      <c r="LVT45" s="117"/>
      <c r="LVU45" s="117"/>
      <c r="LVV45" s="117"/>
      <c r="LVW45" s="117"/>
      <c r="LVX45" s="117"/>
      <c r="LVY45" s="117"/>
      <c r="LVZ45" s="117"/>
      <c r="LWA45" s="117"/>
      <c r="LWB45" s="117"/>
      <c r="LWC45" s="117"/>
      <c r="LWD45" s="117"/>
      <c r="LWE45" s="117"/>
      <c r="LWF45" s="117"/>
      <c r="LWG45" s="117"/>
      <c r="LWH45" s="117"/>
      <c r="LWI45" s="117"/>
      <c r="LWJ45" s="117"/>
      <c r="LWK45" s="117"/>
      <c r="LWL45" s="117"/>
      <c r="LWM45" s="117"/>
      <c r="LWN45" s="117"/>
      <c r="LWO45" s="117"/>
      <c r="LWP45" s="117"/>
      <c r="LWQ45" s="117"/>
      <c r="LWR45" s="117"/>
      <c r="LWS45" s="117"/>
      <c r="LWT45" s="117"/>
      <c r="LWU45" s="117"/>
      <c r="LWV45" s="117"/>
      <c r="LWW45" s="117"/>
      <c r="LWX45" s="117"/>
      <c r="LWY45" s="117"/>
      <c r="LWZ45" s="117"/>
      <c r="LXA45" s="117"/>
      <c r="LXB45" s="117"/>
      <c r="LXC45" s="117"/>
      <c r="LXD45" s="117"/>
      <c r="LXE45" s="117"/>
      <c r="LXF45" s="117"/>
      <c r="LXG45" s="117"/>
      <c r="LXH45" s="117"/>
      <c r="LXI45" s="117"/>
      <c r="LXJ45" s="117"/>
      <c r="LXK45" s="117"/>
      <c r="LXL45" s="117"/>
      <c r="LXM45" s="117"/>
      <c r="LXN45" s="117"/>
      <c r="LXO45" s="117"/>
      <c r="LXP45" s="117"/>
      <c r="LXQ45" s="117"/>
      <c r="LXR45" s="117"/>
      <c r="LXS45" s="117"/>
      <c r="LXT45" s="117"/>
      <c r="LXU45" s="117"/>
      <c r="LXV45" s="117"/>
      <c r="LXW45" s="117"/>
      <c r="LXX45" s="117"/>
      <c r="LXY45" s="117"/>
      <c r="LXZ45" s="117"/>
      <c r="LYA45" s="117"/>
      <c r="LYB45" s="117"/>
      <c r="LYC45" s="117"/>
      <c r="LYD45" s="117"/>
      <c r="LYE45" s="117"/>
      <c r="LYF45" s="117"/>
      <c r="LYG45" s="117"/>
      <c r="LYH45" s="117"/>
      <c r="LYI45" s="117"/>
      <c r="LYJ45" s="117"/>
      <c r="LYK45" s="117"/>
      <c r="LYL45" s="117"/>
      <c r="LYM45" s="117"/>
      <c r="LYN45" s="117"/>
      <c r="LYO45" s="117"/>
      <c r="LYP45" s="117"/>
      <c r="LYQ45" s="117"/>
      <c r="LYR45" s="117"/>
      <c r="LYS45" s="117"/>
      <c r="LYT45" s="117"/>
      <c r="LYU45" s="117"/>
      <c r="LYV45" s="117"/>
      <c r="LYW45" s="117"/>
      <c r="LYX45" s="117"/>
      <c r="LYY45" s="117"/>
      <c r="LYZ45" s="117"/>
      <c r="LZA45" s="117"/>
      <c r="LZB45" s="117"/>
      <c r="LZC45" s="117"/>
      <c r="LZD45" s="117"/>
      <c r="LZE45" s="117"/>
      <c r="LZF45" s="117"/>
      <c r="LZG45" s="117"/>
      <c r="LZH45" s="117"/>
      <c r="LZI45" s="117"/>
      <c r="LZJ45" s="117"/>
      <c r="LZK45" s="117"/>
      <c r="LZL45" s="117"/>
      <c r="LZM45" s="117"/>
      <c r="LZN45" s="117"/>
      <c r="LZO45" s="117"/>
      <c r="LZP45" s="117"/>
      <c r="LZQ45" s="117"/>
      <c r="LZR45" s="117"/>
      <c r="LZS45" s="117"/>
      <c r="LZT45" s="117"/>
      <c r="LZU45" s="117"/>
      <c r="LZV45" s="117"/>
      <c r="LZW45" s="117"/>
      <c r="LZX45" s="117"/>
      <c r="LZY45" s="117"/>
      <c r="LZZ45" s="117"/>
      <c r="MAA45" s="117"/>
      <c r="MAB45" s="117"/>
      <c r="MAC45" s="117"/>
      <c r="MAD45" s="117"/>
      <c r="MAE45" s="117"/>
      <c r="MAF45" s="117"/>
      <c r="MAG45" s="117"/>
      <c r="MAH45" s="117"/>
      <c r="MAI45" s="117"/>
      <c r="MAJ45" s="117"/>
      <c r="MAK45" s="117"/>
      <c r="MAL45" s="117"/>
      <c r="MAM45" s="117"/>
      <c r="MAN45" s="117"/>
      <c r="MAO45" s="117"/>
      <c r="MAP45" s="117"/>
      <c r="MAQ45" s="117"/>
      <c r="MAR45" s="117"/>
      <c r="MAS45" s="117"/>
      <c r="MAT45" s="117"/>
      <c r="MAU45" s="117"/>
      <c r="MAV45" s="117"/>
      <c r="MAW45" s="117"/>
      <c r="MAX45" s="117"/>
      <c r="MAY45" s="117"/>
      <c r="MAZ45" s="117"/>
      <c r="MBA45" s="117"/>
      <c r="MBB45" s="117"/>
      <c r="MBC45" s="117"/>
      <c r="MBD45" s="117"/>
      <c r="MBE45" s="117"/>
      <c r="MBF45" s="117"/>
      <c r="MBG45" s="117"/>
      <c r="MBH45" s="117"/>
      <c r="MBI45" s="117"/>
      <c r="MBJ45" s="117"/>
      <c r="MBK45" s="117"/>
      <c r="MBL45" s="117"/>
      <c r="MBM45" s="117"/>
      <c r="MBN45" s="117"/>
      <c r="MBO45" s="117"/>
      <c r="MBP45" s="117"/>
      <c r="MBQ45" s="117"/>
      <c r="MBR45" s="117"/>
      <c r="MBS45" s="117"/>
      <c r="MBT45" s="117"/>
      <c r="MBU45" s="117"/>
      <c r="MBV45" s="117"/>
      <c r="MBW45" s="117"/>
      <c r="MBX45" s="117"/>
      <c r="MBY45" s="117"/>
      <c r="MBZ45" s="117"/>
      <c r="MCA45" s="117"/>
      <c r="MCB45" s="117"/>
      <c r="MCC45" s="117"/>
      <c r="MCD45" s="117"/>
      <c r="MCE45" s="117"/>
      <c r="MCF45" s="117"/>
      <c r="MCG45" s="117"/>
      <c r="MCH45" s="117"/>
      <c r="MCI45" s="117"/>
      <c r="MCJ45" s="117"/>
      <c r="MCK45" s="117"/>
      <c r="MCL45" s="117"/>
      <c r="MCM45" s="117"/>
      <c r="MCN45" s="117"/>
      <c r="MCO45" s="117"/>
      <c r="MCP45" s="117"/>
      <c r="MCQ45" s="117"/>
      <c r="MCR45" s="117"/>
      <c r="MCS45" s="117"/>
      <c r="MCT45" s="117"/>
      <c r="MCU45" s="117"/>
      <c r="MCV45" s="117"/>
      <c r="MCW45" s="117"/>
      <c r="MCX45" s="117"/>
      <c r="MCY45" s="117"/>
      <c r="MCZ45" s="117"/>
      <c r="MDA45" s="117"/>
      <c r="MDB45" s="117"/>
      <c r="MDC45" s="117"/>
      <c r="MDD45" s="117"/>
      <c r="MDE45" s="117"/>
      <c r="MDF45" s="117"/>
      <c r="MDG45" s="117"/>
      <c r="MDH45" s="117"/>
      <c r="MDI45" s="117"/>
      <c r="MDJ45" s="117"/>
      <c r="MDK45" s="117"/>
      <c r="MDL45" s="117"/>
      <c r="MDM45" s="117"/>
      <c r="MDN45" s="117"/>
      <c r="MDO45" s="117"/>
      <c r="MDP45" s="117"/>
      <c r="MDQ45" s="117"/>
      <c r="MDR45" s="117"/>
      <c r="MDS45" s="117"/>
      <c r="MDT45" s="117"/>
      <c r="MDU45" s="117"/>
      <c r="MDV45" s="117"/>
      <c r="MDW45" s="117"/>
      <c r="MDX45" s="117"/>
      <c r="MDY45" s="117"/>
      <c r="MDZ45" s="117"/>
      <c r="MEA45" s="117"/>
      <c r="MEB45" s="117"/>
      <c r="MEC45" s="117"/>
      <c r="MED45" s="117"/>
      <c r="MEE45" s="117"/>
      <c r="MEF45" s="117"/>
      <c r="MEG45" s="117"/>
      <c r="MEH45" s="117"/>
      <c r="MEI45" s="117"/>
      <c r="MEJ45" s="117"/>
      <c r="MEK45" s="117"/>
      <c r="MEL45" s="117"/>
      <c r="MEM45" s="117"/>
      <c r="MEN45" s="117"/>
      <c r="MEO45" s="117"/>
      <c r="MEP45" s="117"/>
      <c r="MEQ45" s="117"/>
      <c r="MER45" s="117"/>
      <c r="MES45" s="117"/>
      <c r="MET45" s="117"/>
      <c r="MEU45" s="117"/>
      <c r="MEV45" s="117"/>
      <c r="MEW45" s="117"/>
      <c r="MEX45" s="117"/>
      <c r="MEY45" s="117"/>
      <c r="MEZ45" s="117"/>
      <c r="MFA45" s="117"/>
      <c r="MFB45" s="117"/>
      <c r="MFC45" s="117"/>
      <c r="MFD45" s="117"/>
      <c r="MFE45" s="117"/>
      <c r="MFF45" s="117"/>
      <c r="MFG45" s="117"/>
      <c r="MFH45" s="117"/>
      <c r="MFI45" s="117"/>
      <c r="MFJ45" s="117"/>
      <c r="MFK45" s="117"/>
      <c r="MFL45" s="117"/>
      <c r="MFM45" s="117"/>
      <c r="MFN45" s="117"/>
      <c r="MFO45" s="117"/>
      <c r="MFP45" s="117"/>
      <c r="MFQ45" s="117"/>
      <c r="MFR45" s="117"/>
      <c r="MFS45" s="117"/>
      <c r="MFT45" s="117"/>
      <c r="MFU45" s="117"/>
      <c r="MFV45" s="117"/>
      <c r="MFW45" s="117"/>
      <c r="MFX45" s="117"/>
      <c r="MFY45" s="117"/>
      <c r="MFZ45" s="117"/>
      <c r="MGA45" s="117"/>
      <c r="MGB45" s="117"/>
      <c r="MGC45" s="117"/>
      <c r="MGD45" s="117"/>
      <c r="MGE45" s="117"/>
      <c r="MGF45" s="117"/>
      <c r="MGG45" s="117"/>
      <c r="MGH45" s="117"/>
      <c r="MGI45" s="117"/>
      <c r="MGJ45" s="117"/>
      <c r="MGK45" s="117"/>
      <c r="MGL45" s="117"/>
      <c r="MGM45" s="117"/>
      <c r="MGN45" s="117"/>
      <c r="MGO45" s="117"/>
      <c r="MGP45" s="117"/>
      <c r="MGQ45" s="117"/>
      <c r="MGR45" s="117"/>
      <c r="MGS45" s="117"/>
      <c r="MGT45" s="117"/>
      <c r="MGU45" s="117"/>
      <c r="MGV45" s="117"/>
      <c r="MGW45" s="117"/>
      <c r="MGX45" s="117"/>
      <c r="MGY45" s="117"/>
      <c r="MGZ45" s="117"/>
      <c r="MHA45" s="117"/>
      <c r="MHB45" s="117"/>
      <c r="MHC45" s="117"/>
      <c r="MHD45" s="117"/>
      <c r="MHE45" s="117"/>
      <c r="MHF45" s="117"/>
      <c r="MHG45" s="117"/>
      <c r="MHH45" s="117"/>
      <c r="MHI45" s="117"/>
      <c r="MHJ45" s="117"/>
      <c r="MHK45" s="117"/>
      <c r="MHL45" s="117"/>
      <c r="MHM45" s="117"/>
      <c r="MHN45" s="117"/>
      <c r="MHO45" s="117"/>
      <c r="MHP45" s="117"/>
      <c r="MHQ45" s="117"/>
      <c r="MHR45" s="117"/>
      <c r="MHS45" s="117"/>
      <c r="MHT45" s="117"/>
      <c r="MHU45" s="117"/>
      <c r="MHV45" s="117"/>
      <c r="MHW45" s="117"/>
      <c r="MHX45" s="117"/>
      <c r="MHY45" s="117"/>
      <c r="MHZ45" s="117"/>
      <c r="MIA45" s="117"/>
      <c r="MIB45" s="117"/>
      <c r="MIC45" s="117"/>
      <c r="MID45" s="117"/>
      <c r="MIE45" s="117"/>
      <c r="MIF45" s="117"/>
      <c r="MIG45" s="117"/>
      <c r="MIH45" s="117"/>
      <c r="MII45" s="117"/>
      <c r="MIJ45" s="117"/>
      <c r="MIK45" s="117"/>
      <c r="MIL45" s="117"/>
      <c r="MIM45" s="117"/>
      <c r="MIN45" s="117"/>
      <c r="MIO45" s="117"/>
      <c r="MIP45" s="117"/>
      <c r="MIQ45" s="117"/>
      <c r="MIR45" s="117"/>
      <c r="MIS45" s="117"/>
      <c r="MIT45" s="117"/>
      <c r="MIU45" s="117"/>
      <c r="MIV45" s="117"/>
      <c r="MIW45" s="117"/>
      <c r="MIX45" s="117"/>
      <c r="MIY45" s="117"/>
      <c r="MIZ45" s="117"/>
      <c r="MJA45" s="117"/>
      <c r="MJB45" s="117"/>
      <c r="MJC45" s="117"/>
      <c r="MJD45" s="117"/>
      <c r="MJE45" s="117"/>
      <c r="MJF45" s="117"/>
      <c r="MJG45" s="117"/>
      <c r="MJH45" s="117"/>
      <c r="MJI45" s="117"/>
      <c r="MJJ45" s="117"/>
      <c r="MJK45" s="117"/>
      <c r="MJL45" s="117"/>
      <c r="MJM45" s="117"/>
      <c r="MJN45" s="117"/>
      <c r="MJO45" s="117"/>
      <c r="MJP45" s="117"/>
      <c r="MJQ45" s="117"/>
      <c r="MJR45" s="117"/>
      <c r="MJS45" s="117"/>
      <c r="MJT45" s="117"/>
      <c r="MJU45" s="117"/>
      <c r="MJV45" s="117"/>
      <c r="MJW45" s="117"/>
      <c r="MJX45" s="117"/>
      <c r="MJY45" s="117"/>
      <c r="MJZ45" s="117"/>
      <c r="MKA45" s="117"/>
      <c r="MKB45" s="117"/>
      <c r="MKC45" s="117"/>
      <c r="MKD45" s="117"/>
      <c r="MKE45" s="117"/>
      <c r="MKF45" s="117"/>
      <c r="MKG45" s="117"/>
      <c r="MKH45" s="117"/>
      <c r="MKI45" s="117"/>
      <c r="MKJ45" s="117"/>
      <c r="MKK45" s="117"/>
      <c r="MKL45" s="117"/>
      <c r="MKM45" s="117"/>
      <c r="MKN45" s="117"/>
      <c r="MKO45" s="117"/>
      <c r="MKP45" s="117"/>
      <c r="MKQ45" s="117"/>
      <c r="MKR45" s="117"/>
      <c r="MKS45" s="117"/>
      <c r="MKT45" s="117"/>
      <c r="MKU45" s="117"/>
      <c r="MKV45" s="117"/>
      <c r="MKW45" s="117"/>
      <c r="MKX45" s="117"/>
      <c r="MKY45" s="117"/>
      <c r="MKZ45" s="117"/>
      <c r="MLA45" s="117"/>
      <c r="MLB45" s="117"/>
      <c r="MLC45" s="117"/>
      <c r="MLD45" s="117"/>
      <c r="MLE45" s="117"/>
      <c r="MLF45" s="117"/>
      <c r="MLG45" s="117"/>
      <c r="MLH45" s="117"/>
      <c r="MLI45" s="117"/>
      <c r="MLJ45" s="117"/>
      <c r="MLK45" s="117"/>
      <c r="MLL45" s="117"/>
      <c r="MLM45" s="117"/>
      <c r="MLN45" s="117"/>
      <c r="MLO45" s="117"/>
      <c r="MLP45" s="117"/>
      <c r="MLQ45" s="117"/>
      <c r="MLR45" s="117"/>
      <c r="MLS45" s="117"/>
      <c r="MLT45" s="117"/>
      <c r="MLU45" s="117"/>
      <c r="MLV45" s="117"/>
      <c r="MLW45" s="117"/>
      <c r="MLX45" s="117"/>
      <c r="MLY45" s="117"/>
      <c r="MLZ45" s="117"/>
      <c r="MMA45" s="117"/>
      <c r="MMB45" s="117"/>
      <c r="MMC45" s="117"/>
      <c r="MMD45" s="117"/>
      <c r="MME45" s="117"/>
      <c r="MMF45" s="117"/>
      <c r="MMG45" s="117"/>
      <c r="MMH45" s="117"/>
      <c r="MMI45" s="117"/>
      <c r="MMJ45" s="117"/>
      <c r="MMK45" s="117"/>
      <c r="MML45" s="117"/>
      <c r="MMM45" s="117"/>
      <c r="MMN45" s="117"/>
      <c r="MMO45" s="117"/>
      <c r="MMP45" s="117"/>
      <c r="MMQ45" s="117"/>
      <c r="MMR45" s="117"/>
      <c r="MMS45" s="117"/>
      <c r="MMT45" s="117"/>
      <c r="MMU45" s="117"/>
      <c r="MMV45" s="117"/>
      <c r="MMW45" s="117"/>
      <c r="MMX45" s="117"/>
      <c r="MMY45" s="117"/>
      <c r="MMZ45" s="117"/>
      <c r="MNA45" s="117"/>
      <c r="MNB45" s="117"/>
      <c r="MNC45" s="117"/>
      <c r="MND45" s="117"/>
      <c r="MNE45" s="117"/>
      <c r="MNF45" s="117"/>
      <c r="MNG45" s="117"/>
      <c r="MNH45" s="117"/>
      <c r="MNI45" s="117"/>
      <c r="MNJ45" s="117"/>
      <c r="MNK45" s="117"/>
      <c r="MNL45" s="117"/>
      <c r="MNM45" s="117"/>
      <c r="MNN45" s="117"/>
      <c r="MNO45" s="117"/>
      <c r="MNP45" s="117"/>
      <c r="MNQ45" s="117"/>
      <c r="MNR45" s="117"/>
      <c r="MNS45" s="117"/>
      <c r="MNT45" s="117"/>
      <c r="MNU45" s="117"/>
      <c r="MNV45" s="117"/>
      <c r="MNW45" s="117"/>
      <c r="MNX45" s="117"/>
      <c r="MNY45" s="117"/>
      <c r="MNZ45" s="117"/>
      <c r="MOA45" s="117"/>
      <c r="MOB45" s="117"/>
      <c r="MOC45" s="117"/>
      <c r="MOD45" s="117"/>
      <c r="MOE45" s="117"/>
      <c r="MOF45" s="117"/>
      <c r="MOG45" s="117"/>
      <c r="MOH45" s="117"/>
      <c r="MOI45" s="117"/>
      <c r="MOJ45" s="117"/>
      <c r="MOK45" s="117"/>
      <c r="MOL45" s="117"/>
      <c r="MOM45" s="117"/>
      <c r="MON45" s="117"/>
      <c r="MOO45" s="117"/>
      <c r="MOP45" s="117"/>
      <c r="MOQ45" s="117"/>
      <c r="MOR45" s="117"/>
      <c r="MOS45" s="117"/>
      <c r="MOT45" s="117"/>
      <c r="MOU45" s="117"/>
      <c r="MOV45" s="117"/>
      <c r="MOW45" s="117"/>
      <c r="MOX45" s="117"/>
      <c r="MOY45" s="117"/>
      <c r="MOZ45" s="117"/>
      <c r="MPA45" s="117"/>
      <c r="MPB45" s="117"/>
      <c r="MPC45" s="117"/>
      <c r="MPD45" s="117"/>
      <c r="MPE45" s="117"/>
      <c r="MPF45" s="117"/>
      <c r="MPG45" s="117"/>
      <c r="MPH45" s="117"/>
      <c r="MPI45" s="117"/>
      <c r="MPJ45" s="117"/>
      <c r="MPK45" s="117"/>
      <c r="MPL45" s="117"/>
      <c r="MPM45" s="117"/>
      <c r="MPN45" s="117"/>
      <c r="MPO45" s="117"/>
      <c r="MPP45" s="117"/>
      <c r="MPQ45" s="117"/>
      <c r="MPR45" s="117"/>
      <c r="MPS45" s="117"/>
      <c r="MPT45" s="117"/>
      <c r="MPU45" s="117"/>
      <c r="MPV45" s="117"/>
      <c r="MPW45" s="117"/>
      <c r="MPX45" s="117"/>
      <c r="MPY45" s="117"/>
      <c r="MPZ45" s="117"/>
      <c r="MQA45" s="117"/>
      <c r="MQB45" s="117"/>
      <c r="MQC45" s="117"/>
      <c r="MQD45" s="117"/>
      <c r="MQE45" s="117"/>
      <c r="MQF45" s="117"/>
      <c r="MQG45" s="117"/>
      <c r="MQH45" s="117"/>
      <c r="MQI45" s="117"/>
      <c r="MQJ45" s="117"/>
      <c r="MQK45" s="117"/>
      <c r="MQL45" s="117"/>
      <c r="MQM45" s="117"/>
      <c r="MQN45" s="117"/>
      <c r="MQO45" s="117"/>
      <c r="MQP45" s="117"/>
      <c r="MQQ45" s="117"/>
      <c r="MQR45" s="117"/>
      <c r="MQS45" s="117"/>
      <c r="MQT45" s="117"/>
      <c r="MQU45" s="117"/>
      <c r="MQV45" s="117"/>
      <c r="MQW45" s="117"/>
      <c r="MQX45" s="117"/>
      <c r="MQY45" s="117"/>
      <c r="MQZ45" s="117"/>
      <c r="MRA45" s="117"/>
      <c r="MRB45" s="117"/>
      <c r="MRC45" s="117"/>
      <c r="MRD45" s="117"/>
      <c r="MRE45" s="117"/>
      <c r="MRF45" s="117"/>
      <c r="MRG45" s="117"/>
      <c r="MRH45" s="117"/>
      <c r="MRI45" s="117"/>
      <c r="MRJ45" s="117"/>
      <c r="MRK45" s="117"/>
      <c r="MRL45" s="117"/>
      <c r="MRM45" s="117"/>
      <c r="MRN45" s="117"/>
      <c r="MRO45" s="117"/>
      <c r="MRP45" s="117"/>
      <c r="MRQ45" s="117"/>
      <c r="MRR45" s="117"/>
      <c r="MRS45" s="117"/>
      <c r="MRT45" s="117"/>
      <c r="MRU45" s="117"/>
      <c r="MRV45" s="117"/>
      <c r="MRW45" s="117"/>
      <c r="MRX45" s="117"/>
      <c r="MRY45" s="117"/>
      <c r="MRZ45" s="117"/>
      <c r="MSA45" s="117"/>
      <c r="MSB45" s="117"/>
      <c r="MSC45" s="117"/>
      <c r="MSD45" s="117"/>
      <c r="MSE45" s="117"/>
      <c r="MSF45" s="117"/>
      <c r="MSG45" s="117"/>
      <c r="MSH45" s="117"/>
      <c r="MSI45" s="117"/>
      <c r="MSJ45" s="117"/>
      <c r="MSK45" s="117"/>
      <c r="MSL45" s="117"/>
      <c r="MSM45" s="117"/>
      <c r="MSN45" s="117"/>
      <c r="MSO45" s="117"/>
      <c r="MSP45" s="117"/>
      <c r="MSQ45" s="117"/>
      <c r="MSR45" s="117"/>
      <c r="MSS45" s="117"/>
      <c r="MST45" s="117"/>
      <c r="MSU45" s="117"/>
      <c r="MSV45" s="117"/>
      <c r="MSW45" s="117"/>
      <c r="MSX45" s="117"/>
      <c r="MSY45" s="117"/>
      <c r="MSZ45" s="117"/>
      <c r="MTA45" s="117"/>
      <c r="MTB45" s="117"/>
      <c r="MTC45" s="117"/>
      <c r="MTD45" s="117"/>
      <c r="MTE45" s="117"/>
      <c r="MTF45" s="117"/>
      <c r="MTG45" s="117"/>
      <c r="MTH45" s="117"/>
      <c r="MTI45" s="117"/>
      <c r="MTJ45" s="117"/>
      <c r="MTK45" s="117"/>
      <c r="MTL45" s="117"/>
      <c r="MTM45" s="117"/>
      <c r="MTN45" s="117"/>
      <c r="MTO45" s="117"/>
      <c r="MTP45" s="117"/>
      <c r="MTQ45" s="117"/>
      <c r="MTR45" s="117"/>
      <c r="MTS45" s="117"/>
      <c r="MTT45" s="117"/>
      <c r="MTU45" s="117"/>
      <c r="MTV45" s="117"/>
      <c r="MTW45" s="117"/>
      <c r="MTX45" s="117"/>
      <c r="MTY45" s="117"/>
      <c r="MTZ45" s="117"/>
      <c r="MUA45" s="117"/>
      <c r="MUB45" s="117"/>
      <c r="MUC45" s="117"/>
      <c r="MUD45" s="117"/>
      <c r="MUE45" s="117"/>
      <c r="MUF45" s="117"/>
      <c r="MUG45" s="117"/>
      <c r="MUH45" s="117"/>
      <c r="MUI45" s="117"/>
      <c r="MUJ45" s="117"/>
      <c r="MUK45" s="117"/>
      <c r="MUL45" s="117"/>
      <c r="MUM45" s="117"/>
      <c r="MUN45" s="117"/>
      <c r="MUO45" s="117"/>
      <c r="MUP45" s="117"/>
      <c r="MUQ45" s="117"/>
      <c r="MUR45" s="117"/>
      <c r="MUS45" s="117"/>
      <c r="MUT45" s="117"/>
      <c r="MUU45" s="117"/>
      <c r="MUV45" s="117"/>
      <c r="MUW45" s="117"/>
      <c r="MUX45" s="117"/>
      <c r="MUY45" s="117"/>
      <c r="MUZ45" s="117"/>
      <c r="MVA45" s="117"/>
      <c r="MVB45" s="117"/>
      <c r="MVC45" s="117"/>
      <c r="MVD45" s="117"/>
      <c r="MVE45" s="117"/>
      <c r="MVF45" s="117"/>
      <c r="MVG45" s="117"/>
      <c r="MVH45" s="117"/>
      <c r="MVI45" s="117"/>
      <c r="MVJ45" s="117"/>
      <c r="MVK45" s="117"/>
      <c r="MVL45" s="117"/>
      <c r="MVM45" s="117"/>
      <c r="MVN45" s="117"/>
      <c r="MVO45" s="117"/>
      <c r="MVP45" s="117"/>
      <c r="MVQ45" s="117"/>
      <c r="MVR45" s="117"/>
      <c r="MVS45" s="117"/>
      <c r="MVT45" s="117"/>
      <c r="MVU45" s="117"/>
      <c r="MVV45" s="117"/>
      <c r="MVW45" s="117"/>
      <c r="MVX45" s="117"/>
      <c r="MVY45" s="117"/>
      <c r="MVZ45" s="117"/>
      <c r="MWA45" s="117"/>
      <c r="MWB45" s="117"/>
      <c r="MWC45" s="117"/>
      <c r="MWD45" s="117"/>
      <c r="MWE45" s="117"/>
      <c r="MWF45" s="117"/>
      <c r="MWG45" s="117"/>
      <c r="MWH45" s="117"/>
      <c r="MWI45" s="117"/>
      <c r="MWJ45" s="117"/>
      <c r="MWK45" s="117"/>
      <c r="MWL45" s="117"/>
      <c r="MWM45" s="117"/>
      <c r="MWN45" s="117"/>
      <c r="MWO45" s="117"/>
      <c r="MWP45" s="117"/>
      <c r="MWQ45" s="117"/>
      <c r="MWR45" s="117"/>
      <c r="MWS45" s="117"/>
      <c r="MWT45" s="117"/>
      <c r="MWU45" s="117"/>
      <c r="MWV45" s="117"/>
      <c r="MWW45" s="117"/>
      <c r="MWX45" s="117"/>
      <c r="MWY45" s="117"/>
      <c r="MWZ45" s="117"/>
      <c r="MXA45" s="117"/>
      <c r="MXB45" s="117"/>
      <c r="MXC45" s="117"/>
      <c r="MXD45" s="117"/>
      <c r="MXE45" s="117"/>
      <c r="MXF45" s="117"/>
      <c r="MXG45" s="117"/>
      <c r="MXH45" s="117"/>
      <c r="MXI45" s="117"/>
      <c r="MXJ45" s="117"/>
      <c r="MXK45" s="117"/>
      <c r="MXL45" s="117"/>
      <c r="MXM45" s="117"/>
      <c r="MXN45" s="117"/>
      <c r="MXO45" s="117"/>
      <c r="MXP45" s="117"/>
      <c r="MXQ45" s="117"/>
      <c r="MXR45" s="117"/>
      <c r="MXS45" s="117"/>
      <c r="MXT45" s="117"/>
      <c r="MXU45" s="117"/>
      <c r="MXV45" s="117"/>
      <c r="MXW45" s="117"/>
      <c r="MXX45" s="117"/>
      <c r="MXY45" s="117"/>
      <c r="MXZ45" s="117"/>
      <c r="MYA45" s="117"/>
      <c r="MYB45" s="117"/>
      <c r="MYC45" s="117"/>
      <c r="MYD45" s="117"/>
      <c r="MYE45" s="117"/>
      <c r="MYF45" s="117"/>
      <c r="MYG45" s="117"/>
      <c r="MYH45" s="117"/>
      <c r="MYI45" s="117"/>
      <c r="MYJ45" s="117"/>
      <c r="MYK45" s="117"/>
      <c r="MYL45" s="117"/>
      <c r="MYM45" s="117"/>
      <c r="MYN45" s="117"/>
      <c r="MYO45" s="117"/>
      <c r="MYP45" s="117"/>
      <c r="MYQ45" s="117"/>
      <c r="MYR45" s="117"/>
      <c r="MYS45" s="117"/>
      <c r="MYT45" s="117"/>
      <c r="MYU45" s="117"/>
      <c r="MYV45" s="117"/>
      <c r="MYW45" s="117"/>
      <c r="MYX45" s="117"/>
      <c r="MYY45" s="117"/>
      <c r="MYZ45" s="117"/>
      <c r="MZA45" s="117"/>
      <c r="MZB45" s="117"/>
      <c r="MZC45" s="117"/>
      <c r="MZD45" s="117"/>
      <c r="MZE45" s="117"/>
      <c r="MZF45" s="117"/>
      <c r="MZG45" s="117"/>
      <c r="MZH45" s="117"/>
      <c r="MZI45" s="117"/>
      <c r="MZJ45" s="117"/>
      <c r="MZK45" s="117"/>
      <c r="MZL45" s="117"/>
      <c r="MZM45" s="117"/>
      <c r="MZN45" s="117"/>
      <c r="MZO45" s="117"/>
      <c r="MZP45" s="117"/>
      <c r="MZQ45" s="117"/>
      <c r="MZR45" s="117"/>
      <c r="MZS45" s="117"/>
      <c r="MZT45" s="117"/>
      <c r="MZU45" s="117"/>
      <c r="MZV45" s="117"/>
      <c r="MZW45" s="117"/>
      <c r="MZX45" s="117"/>
      <c r="MZY45" s="117"/>
      <c r="MZZ45" s="117"/>
      <c r="NAA45" s="117"/>
      <c r="NAB45" s="117"/>
      <c r="NAC45" s="117"/>
      <c r="NAD45" s="117"/>
      <c r="NAE45" s="117"/>
      <c r="NAF45" s="117"/>
      <c r="NAG45" s="117"/>
      <c r="NAH45" s="117"/>
      <c r="NAI45" s="117"/>
      <c r="NAJ45" s="117"/>
      <c r="NAK45" s="117"/>
      <c r="NAL45" s="117"/>
      <c r="NAM45" s="117"/>
      <c r="NAN45" s="117"/>
      <c r="NAO45" s="117"/>
      <c r="NAP45" s="117"/>
      <c r="NAQ45" s="117"/>
      <c r="NAR45" s="117"/>
      <c r="NAS45" s="117"/>
      <c r="NAT45" s="117"/>
      <c r="NAU45" s="117"/>
      <c r="NAV45" s="117"/>
      <c r="NAW45" s="117"/>
      <c r="NAX45" s="117"/>
      <c r="NAY45" s="117"/>
      <c r="NAZ45" s="117"/>
      <c r="NBA45" s="117"/>
      <c r="NBB45" s="117"/>
      <c r="NBC45" s="117"/>
      <c r="NBD45" s="117"/>
      <c r="NBE45" s="117"/>
      <c r="NBF45" s="117"/>
      <c r="NBG45" s="117"/>
      <c r="NBH45" s="117"/>
      <c r="NBI45" s="117"/>
      <c r="NBJ45" s="117"/>
      <c r="NBK45" s="117"/>
      <c r="NBL45" s="117"/>
      <c r="NBM45" s="117"/>
      <c r="NBN45" s="117"/>
      <c r="NBO45" s="117"/>
      <c r="NBP45" s="117"/>
      <c r="NBQ45" s="117"/>
      <c r="NBR45" s="117"/>
      <c r="NBS45" s="117"/>
      <c r="NBT45" s="117"/>
      <c r="NBU45" s="117"/>
      <c r="NBV45" s="117"/>
      <c r="NBW45" s="117"/>
      <c r="NBX45" s="117"/>
      <c r="NBY45" s="117"/>
      <c r="NBZ45" s="117"/>
      <c r="NCA45" s="117"/>
      <c r="NCB45" s="117"/>
      <c r="NCC45" s="117"/>
      <c r="NCD45" s="117"/>
      <c r="NCE45" s="117"/>
      <c r="NCF45" s="117"/>
      <c r="NCG45" s="117"/>
      <c r="NCH45" s="117"/>
      <c r="NCI45" s="117"/>
      <c r="NCJ45" s="117"/>
      <c r="NCK45" s="117"/>
      <c r="NCL45" s="117"/>
      <c r="NCM45" s="117"/>
      <c r="NCN45" s="117"/>
      <c r="NCO45" s="117"/>
      <c r="NCP45" s="117"/>
      <c r="NCQ45" s="117"/>
      <c r="NCR45" s="117"/>
      <c r="NCS45" s="117"/>
      <c r="NCT45" s="117"/>
      <c r="NCU45" s="117"/>
      <c r="NCV45" s="117"/>
      <c r="NCW45" s="117"/>
      <c r="NCX45" s="117"/>
      <c r="NCY45" s="117"/>
      <c r="NCZ45" s="117"/>
      <c r="NDA45" s="117"/>
      <c r="NDB45" s="117"/>
      <c r="NDC45" s="117"/>
      <c r="NDD45" s="117"/>
      <c r="NDE45" s="117"/>
      <c r="NDF45" s="117"/>
      <c r="NDG45" s="117"/>
      <c r="NDH45" s="117"/>
      <c r="NDI45" s="117"/>
      <c r="NDJ45" s="117"/>
      <c r="NDK45" s="117"/>
      <c r="NDL45" s="117"/>
      <c r="NDM45" s="117"/>
      <c r="NDN45" s="117"/>
      <c r="NDO45" s="117"/>
      <c r="NDP45" s="117"/>
      <c r="NDQ45" s="117"/>
      <c r="NDR45" s="117"/>
      <c r="NDS45" s="117"/>
      <c r="NDT45" s="117"/>
      <c r="NDU45" s="117"/>
      <c r="NDV45" s="117"/>
      <c r="NDW45" s="117"/>
      <c r="NDX45" s="117"/>
      <c r="NDY45" s="117"/>
      <c r="NDZ45" s="117"/>
      <c r="NEA45" s="117"/>
      <c r="NEB45" s="117"/>
      <c r="NEC45" s="117"/>
      <c r="NED45" s="117"/>
      <c r="NEE45" s="117"/>
      <c r="NEF45" s="117"/>
      <c r="NEG45" s="117"/>
      <c r="NEH45" s="117"/>
      <c r="NEI45" s="117"/>
      <c r="NEJ45" s="117"/>
      <c r="NEK45" s="117"/>
      <c r="NEL45" s="117"/>
      <c r="NEM45" s="117"/>
      <c r="NEN45" s="117"/>
      <c r="NEO45" s="117"/>
      <c r="NEP45" s="117"/>
      <c r="NEQ45" s="117"/>
      <c r="NER45" s="117"/>
      <c r="NES45" s="117"/>
      <c r="NET45" s="117"/>
      <c r="NEU45" s="117"/>
      <c r="NEV45" s="117"/>
      <c r="NEW45" s="117"/>
      <c r="NEX45" s="117"/>
      <c r="NEY45" s="117"/>
      <c r="NEZ45" s="117"/>
      <c r="NFA45" s="117"/>
      <c r="NFB45" s="117"/>
      <c r="NFC45" s="117"/>
      <c r="NFD45" s="117"/>
      <c r="NFE45" s="117"/>
      <c r="NFF45" s="117"/>
      <c r="NFG45" s="117"/>
      <c r="NFH45" s="117"/>
      <c r="NFI45" s="117"/>
      <c r="NFJ45" s="117"/>
      <c r="NFK45" s="117"/>
      <c r="NFL45" s="117"/>
      <c r="NFM45" s="117"/>
      <c r="NFN45" s="117"/>
      <c r="NFO45" s="117"/>
      <c r="NFP45" s="117"/>
      <c r="NFQ45" s="117"/>
      <c r="NFR45" s="117"/>
      <c r="NFS45" s="117"/>
      <c r="NFT45" s="117"/>
      <c r="NFU45" s="117"/>
      <c r="NFV45" s="117"/>
      <c r="NFW45" s="117"/>
      <c r="NFX45" s="117"/>
      <c r="NFY45" s="117"/>
      <c r="NFZ45" s="117"/>
      <c r="NGA45" s="117"/>
      <c r="NGB45" s="117"/>
      <c r="NGC45" s="117"/>
      <c r="NGD45" s="117"/>
      <c r="NGE45" s="117"/>
      <c r="NGF45" s="117"/>
      <c r="NGG45" s="117"/>
      <c r="NGH45" s="117"/>
      <c r="NGI45" s="117"/>
      <c r="NGJ45" s="117"/>
      <c r="NGK45" s="117"/>
      <c r="NGL45" s="117"/>
      <c r="NGM45" s="117"/>
      <c r="NGN45" s="117"/>
      <c r="NGO45" s="117"/>
      <c r="NGP45" s="117"/>
      <c r="NGQ45" s="117"/>
      <c r="NGR45" s="117"/>
      <c r="NGS45" s="117"/>
      <c r="NGT45" s="117"/>
      <c r="NGU45" s="117"/>
      <c r="NGV45" s="117"/>
      <c r="NGW45" s="117"/>
      <c r="NGX45" s="117"/>
      <c r="NGY45" s="117"/>
      <c r="NGZ45" s="117"/>
      <c r="NHA45" s="117"/>
      <c r="NHB45" s="117"/>
      <c r="NHC45" s="117"/>
      <c r="NHD45" s="117"/>
      <c r="NHE45" s="117"/>
      <c r="NHF45" s="117"/>
      <c r="NHG45" s="117"/>
      <c r="NHH45" s="117"/>
      <c r="NHI45" s="117"/>
      <c r="NHJ45" s="117"/>
      <c r="NHK45" s="117"/>
      <c r="NHL45" s="117"/>
      <c r="NHM45" s="117"/>
      <c r="NHN45" s="117"/>
      <c r="NHO45" s="117"/>
      <c r="NHP45" s="117"/>
      <c r="NHQ45" s="117"/>
      <c r="NHR45" s="117"/>
      <c r="NHS45" s="117"/>
      <c r="NHT45" s="117"/>
      <c r="NHU45" s="117"/>
      <c r="NHV45" s="117"/>
      <c r="NHW45" s="117"/>
      <c r="NHX45" s="117"/>
      <c r="NHY45" s="117"/>
      <c r="NHZ45" s="117"/>
      <c r="NIA45" s="117"/>
      <c r="NIB45" s="117"/>
      <c r="NIC45" s="117"/>
      <c r="NID45" s="117"/>
      <c r="NIE45" s="117"/>
      <c r="NIF45" s="117"/>
      <c r="NIG45" s="117"/>
      <c r="NIH45" s="117"/>
      <c r="NII45" s="117"/>
      <c r="NIJ45" s="117"/>
      <c r="NIK45" s="117"/>
      <c r="NIL45" s="117"/>
      <c r="NIM45" s="117"/>
      <c r="NIN45" s="117"/>
      <c r="NIO45" s="117"/>
      <c r="NIP45" s="117"/>
      <c r="NIQ45" s="117"/>
      <c r="NIR45" s="117"/>
      <c r="NIS45" s="117"/>
      <c r="NIT45" s="117"/>
      <c r="NIU45" s="117"/>
      <c r="NIV45" s="117"/>
      <c r="NIW45" s="117"/>
      <c r="NIX45" s="117"/>
      <c r="NIY45" s="117"/>
      <c r="NIZ45" s="117"/>
      <c r="NJA45" s="117"/>
      <c r="NJB45" s="117"/>
      <c r="NJC45" s="117"/>
      <c r="NJD45" s="117"/>
      <c r="NJE45" s="117"/>
      <c r="NJF45" s="117"/>
      <c r="NJG45" s="117"/>
      <c r="NJH45" s="117"/>
      <c r="NJI45" s="117"/>
      <c r="NJJ45" s="117"/>
      <c r="NJK45" s="117"/>
      <c r="NJL45" s="117"/>
      <c r="NJM45" s="117"/>
      <c r="NJN45" s="117"/>
      <c r="NJO45" s="117"/>
      <c r="NJP45" s="117"/>
      <c r="NJQ45" s="117"/>
      <c r="NJR45" s="117"/>
      <c r="NJS45" s="117"/>
      <c r="NJT45" s="117"/>
      <c r="NJU45" s="117"/>
      <c r="NJV45" s="117"/>
      <c r="NJW45" s="117"/>
      <c r="NJX45" s="117"/>
      <c r="NJY45" s="117"/>
      <c r="NJZ45" s="117"/>
      <c r="NKA45" s="117"/>
      <c r="NKB45" s="117"/>
      <c r="NKC45" s="117"/>
      <c r="NKD45" s="117"/>
      <c r="NKE45" s="117"/>
      <c r="NKF45" s="117"/>
      <c r="NKG45" s="117"/>
      <c r="NKH45" s="117"/>
      <c r="NKI45" s="117"/>
      <c r="NKJ45" s="117"/>
      <c r="NKK45" s="117"/>
      <c r="NKL45" s="117"/>
      <c r="NKM45" s="117"/>
      <c r="NKN45" s="117"/>
      <c r="NKO45" s="117"/>
      <c r="NKP45" s="117"/>
      <c r="NKQ45" s="117"/>
      <c r="NKR45" s="117"/>
      <c r="NKS45" s="117"/>
      <c r="NKT45" s="117"/>
      <c r="NKU45" s="117"/>
      <c r="NKV45" s="117"/>
      <c r="NKW45" s="117"/>
      <c r="NKX45" s="117"/>
      <c r="NKY45" s="117"/>
      <c r="NKZ45" s="117"/>
      <c r="NLA45" s="117"/>
      <c r="NLB45" s="117"/>
      <c r="NLC45" s="117"/>
      <c r="NLD45" s="117"/>
      <c r="NLE45" s="117"/>
      <c r="NLF45" s="117"/>
      <c r="NLG45" s="117"/>
      <c r="NLH45" s="117"/>
      <c r="NLI45" s="117"/>
      <c r="NLJ45" s="117"/>
      <c r="NLK45" s="117"/>
      <c r="NLL45" s="117"/>
      <c r="NLM45" s="117"/>
      <c r="NLN45" s="117"/>
      <c r="NLO45" s="117"/>
      <c r="NLP45" s="117"/>
      <c r="NLQ45" s="117"/>
      <c r="NLR45" s="117"/>
      <c r="NLS45" s="117"/>
      <c r="NLT45" s="117"/>
      <c r="NLU45" s="117"/>
      <c r="NLV45" s="117"/>
      <c r="NLW45" s="117"/>
      <c r="NLX45" s="117"/>
      <c r="NLY45" s="117"/>
      <c r="NLZ45" s="117"/>
      <c r="NMA45" s="117"/>
      <c r="NMB45" s="117"/>
      <c r="NMC45" s="117"/>
      <c r="NMD45" s="117"/>
      <c r="NME45" s="117"/>
      <c r="NMF45" s="117"/>
      <c r="NMG45" s="117"/>
      <c r="NMH45" s="117"/>
      <c r="NMI45" s="117"/>
      <c r="NMJ45" s="117"/>
      <c r="NMK45" s="117"/>
      <c r="NML45" s="117"/>
      <c r="NMM45" s="117"/>
      <c r="NMN45" s="117"/>
      <c r="NMO45" s="117"/>
      <c r="NMP45" s="117"/>
      <c r="NMQ45" s="117"/>
      <c r="NMR45" s="117"/>
      <c r="NMS45" s="117"/>
      <c r="NMT45" s="117"/>
      <c r="NMU45" s="117"/>
      <c r="NMV45" s="117"/>
      <c r="NMW45" s="117"/>
      <c r="NMX45" s="117"/>
      <c r="NMY45" s="117"/>
      <c r="NMZ45" s="117"/>
      <c r="NNA45" s="117"/>
      <c r="NNB45" s="117"/>
      <c r="NNC45" s="117"/>
      <c r="NND45" s="117"/>
      <c r="NNE45" s="117"/>
      <c r="NNF45" s="117"/>
      <c r="NNG45" s="117"/>
      <c r="NNH45" s="117"/>
      <c r="NNI45" s="117"/>
      <c r="NNJ45" s="117"/>
      <c r="NNK45" s="117"/>
      <c r="NNL45" s="117"/>
      <c r="NNM45" s="117"/>
      <c r="NNN45" s="117"/>
      <c r="NNO45" s="117"/>
      <c r="NNP45" s="117"/>
      <c r="NNQ45" s="117"/>
      <c r="NNR45" s="117"/>
      <c r="NNS45" s="117"/>
      <c r="NNT45" s="117"/>
      <c r="NNU45" s="117"/>
      <c r="NNV45" s="117"/>
      <c r="NNW45" s="117"/>
      <c r="NNX45" s="117"/>
      <c r="NNY45" s="117"/>
      <c r="NNZ45" s="117"/>
      <c r="NOA45" s="117"/>
      <c r="NOB45" s="117"/>
      <c r="NOC45" s="117"/>
      <c r="NOD45" s="117"/>
      <c r="NOE45" s="117"/>
      <c r="NOF45" s="117"/>
      <c r="NOG45" s="117"/>
      <c r="NOH45" s="117"/>
      <c r="NOI45" s="117"/>
      <c r="NOJ45" s="117"/>
      <c r="NOK45" s="117"/>
      <c r="NOL45" s="117"/>
      <c r="NOM45" s="117"/>
      <c r="NON45" s="117"/>
      <c r="NOO45" s="117"/>
      <c r="NOP45" s="117"/>
      <c r="NOQ45" s="117"/>
      <c r="NOR45" s="117"/>
      <c r="NOS45" s="117"/>
      <c r="NOT45" s="117"/>
      <c r="NOU45" s="117"/>
      <c r="NOV45" s="117"/>
      <c r="NOW45" s="117"/>
      <c r="NOX45" s="117"/>
      <c r="NOY45" s="117"/>
      <c r="NOZ45" s="117"/>
      <c r="NPA45" s="117"/>
      <c r="NPB45" s="117"/>
      <c r="NPC45" s="117"/>
      <c r="NPD45" s="117"/>
      <c r="NPE45" s="117"/>
      <c r="NPF45" s="117"/>
      <c r="NPG45" s="117"/>
      <c r="NPH45" s="117"/>
      <c r="NPI45" s="117"/>
      <c r="NPJ45" s="117"/>
      <c r="NPK45" s="117"/>
      <c r="NPL45" s="117"/>
      <c r="NPM45" s="117"/>
      <c r="NPN45" s="117"/>
      <c r="NPO45" s="117"/>
      <c r="NPP45" s="117"/>
      <c r="NPQ45" s="117"/>
      <c r="NPR45" s="117"/>
      <c r="NPS45" s="117"/>
      <c r="NPT45" s="117"/>
      <c r="NPU45" s="117"/>
      <c r="NPV45" s="117"/>
      <c r="NPW45" s="117"/>
      <c r="NPX45" s="117"/>
      <c r="NPY45" s="117"/>
      <c r="NPZ45" s="117"/>
      <c r="NQA45" s="117"/>
      <c r="NQB45" s="117"/>
      <c r="NQC45" s="117"/>
      <c r="NQD45" s="117"/>
      <c r="NQE45" s="117"/>
      <c r="NQF45" s="117"/>
      <c r="NQG45" s="117"/>
      <c r="NQH45" s="117"/>
      <c r="NQI45" s="117"/>
      <c r="NQJ45" s="117"/>
      <c r="NQK45" s="117"/>
      <c r="NQL45" s="117"/>
      <c r="NQM45" s="117"/>
      <c r="NQN45" s="117"/>
      <c r="NQO45" s="117"/>
      <c r="NQP45" s="117"/>
      <c r="NQQ45" s="117"/>
      <c r="NQR45" s="117"/>
      <c r="NQS45" s="117"/>
      <c r="NQT45" s="117"/>
      <c r="NQU45" s="117"/>
      <c r="NQV45" s="117"/>
      <c r="NQW45" s="117"/>
      <c r="NQX45" s="117"/>
      <c r="NQY45" s="117"/>
      <c r="NQZ45" s="117"/>
      <c r="NRA45" s="117"/>
      <c r="NRB45" s="117"/>
      <c r="NRC45" s="117"/>
      <c r="NRD45" s="117"/>
      <c r="NRE45" s="117"/>
      <c r="NRF45" s="117"/>
      <c r="NRG45" s="117"/>
      <c r="NRH45" s="117"/>
      <c r="NRI45" s="117"/>
      <c r="NRJ45" s="117"/>
      <c r="NRK45" s="117"/>
      <c r="NRL45" s="117"/>
      <c r="NRM45" s="117"/>
      <c r="NRN45" s="117"/>
      <c r="NRO45" s="117"/>
      <c r="NRP45" s="117"/>
      <c r="NRQ45" s="117"/>
      <c r="NRR45" s="117"/>
      <c r="NRS45" s="117"/>
      <c r="NRT45" s="117"/>
      <c r="NRU45" s="117"/>
      <c r="NRV45" s="117"/>
      <c r="NRW45" s="117"/>
      <c r="NRX45" s="117"/>
      <c r="NRY45" s="117"/>
      <c r="NRZ45" s="117"/>
      <c r="NSA45" s="117"/>
      <c r="NSB45" s="117"/>
      <c r="NSC45" s="117"/>
      <c r="NSD45" s="117"/>
      <c r="NSE45" s="117"/>
      <c r="NSF45" s="117"/>
      <c r="NSG45" s="117"/>
      <c r="NSH45" s="117"/>
      <c r="NSI45" s="117"/>
      <c r="NSJ45" s="117"/>
      <c r="NSK45" s="117"/>
      <c r="NSL45" s="117"/>
      <c r="NSM45" s="117"/>
      <c r="NSN45" s="117"/>
      <c r="NSO45" s="117"/>
      <c r="NSP45" s="117"/>
      <c r="NSQ45" s="117"/>
      <c r="NSR45" s="117"/>
      <c r="NSS45" s="117"/>
      <c r="NST45" s="117"/>
      <c r="NSU45" s="117"/>
      <c r="NSV45" s="117"/>
      <c r="NSW45" s="117"/>
      <c r="NSX45" s="117"/>
      <c r="NSY45" s="117"/>
      <c r="NSZ45" s="117"/>
      <c r="NTA45" s="117"/>
      <c r="NTB45" s="117"/>
      <c r="NTC45" s="117"/>
      <c r="NTD45" s="117"/>
      <c r="NTE45" s="117"/>
      <c r="NTF45" s="117"/>
      <c r="NTG45" s="117"/>
      <c r="NTH45" s="117"/>
      <c r="NTI45" s="117"/>
      <c r="NTJ45" s="117"/>
      <c r="NTK45" s="117"/>
      <c r="NTL45" s="117"/>
      <c r="NTM45" s="117"/>
      <c r="NTN45" s="117"/>
      <c r="NTO45" s="117"/>
      <c r="NTP45" s="117"/>
      <c r="NTQ45" s="117"/>
      <c r="NTR45" s="117"/>
      <c r="NTS45" s="117"/>
      <c r="NTT45" s="117"/>
      <c r="NTU45" s="117"/>
      <c r="NTV45" s="117"/>
      <c r="NTW45" s="117"/>
      <c r="NTX45" s="117"/>
      <c r="NTY45" s="117"/>
      <c r="NTZ45" s="117"/>
      <c r="NUA45" s="117"/>
      <c r="NUB45" s="117"/>
      <c r="NUC45" s="117"/>
      <c r="NUD45" s="117"/>
      <c r="NUE45" s="117"/>
      <c r="NUF45" s="117"/>
      <c r="NUG45" s="117"/>
      <c r="NUH45" s="117"/>
      <c r="NUI45" s="117"/>
      <c r="NUJ45" s="117"/>
      <c r="NUK45" s="117"/>
      <c r="NUL45" s="117"/>
      <c r="NUM45" s="117"/>
      <c r="NUN45" s="117"/>
      <c r="NUO45" s="117"/>
      <c r="NUP45" s="117"/>
      <c r="NUQ45" s="117"/>
      <c r="NUR45" s="117"/>
      <c r="NUS45" s="117"/>
      <c r="NUT45" s="117"/>
      <c r="NUU45" s="117"/>
      <c r="NUV45" s="117"/>
      <c r="NUW45" s="117"/>
      <c r="NUX45" s="117"/>
      <c r="NUY45" s="117"/>
      <c r="NUZ45" s="117"/>
      <c r="NVA45" s="117"/>
      <c r="NVB45" s="117"/>
      <c r="NVC45" s="117"/>
      <c r="NVD45" s="117"/>
      <c r="NVE45" s="117"/>
      <c r="NVF45" s="117"/>
      <c r="NVG45" s="117"/>
      <c r="NVH45" s="117"/>
      <c r="NVI45" s="117"/>
      <c r="NVJ45" s="117"/>
      <c r="NVK45" s="117"/>
      <c r="NVL45" s="117"/>
      <c r="NVM45" s="117"/>
      <c r="NVN45" s="117"/>
      <c r="NVO45" s="117"/>
      <c r="NVP45" s="117"/>
      <c r="NVQ45" s="117"/>
      <c r="NVR45" s="117"/>
      <c r="NVS45" s="117"/>
      <c r="NVT45" s="117"/>
      <c r="NVU45" s="117"/>
      <c r="NVV45" s="117"/>
      <c r="NVW45" s="117"/>
      <c r="NVX45" s="117"/>
      <c r="NVY45" s="117"/>
      <c r="NVZ45" s="117"/>
      <c r="NWA45" s="117"/>
      <c r="NWB45" s="117"/>
      <c r="NWC45" s="117"/>
      <c r="NWD45" s="117"/>
      <c r="NWE45" s="117"/>
      <c r="NWF45" s="117"/>
      <c r="NWG45" s="117"/>
      <c r="NWH45" s="117"/>
      <c r="NWI45" s="117"/>
      <c r="NWJ45" s="117"/>
      <c r="NWK45" s="117"/>
      <c r="NWL45" s="117"/>
      <c r="NWM45" s="117"/>
      <c r="NWN45" s="117"/>
      <c r="NWO45" s="117"/>
      <c r="NWP45" s="117"/>
      <c r="NWQ45" s="117"/>
      <c r="NWR45" s="117"/>
      <c r="NWS45" s="117"/>
      <c r="NWT45" s="117"/>
      <c r="NWU45" s="117"/>
      <c r="NWV45" s="117"/>
      <c r="NWW45" s="117"/>
      <c r="NWX45" s="117"/>
      <c r="NWY45" s="117"/>
      <c r="NWZ45" s="117"/>
      <c r="NXA45" s="117"/>
      <c r="NXB45" s="117"/>
      <c r="NXC45" s="117"/>
      <c r="NXD45" s="117"/>
      <c r="NXE45" s="117"/>
      <c r="NXF45" s="117"/>
      <c r="NXG45" s="117"/>
      <c r="NXH45" s="117"/>
      <c r="NXI45" s="117"/>
      <c r="NXJ45" s="117"/>
      <c r="NXK45" s="117"/>
      <c r="NXL45" s="117"/>
      <c r="NXM45" s="117"/>
      <c r="NXN45" s="117"/>
      <c r="NXO45" s="117"/>
      <c r="NXP45" s="117"/>
      <c r="NXQ45" s="117"/>
      <c r="NXR45" s="117"/>
      <c r="NXS45" s="117"/>
      <c r="NXT45" s="117"/>
      <c r="NXU45" s="117"/>
      <c r="NXV45" s="117"/>
      <c r="NXW45" s="117"/>
      <c r="NXX45" s="117"/>
      <c r="NXY45" s="117"/>
      <c r="NXZ45" s="117"/>
      <c r="NYA45" s="117"/>
      <c r="NYB45" s="117"/>
      <c r="NYC45" s="117"/>
      <c r="NYD45" s="117"/>
      <c r="NYE45" s="117"/>
      <c r="NYF45" s="117"/>
      <c r="NYG45" s="117"/>
      <c r="NYH45" s="117"/>
      <c r="NYI45" s="117"/>
      <c r="NYJ45" s="117"/>
      <c r="NYK45" s="117"/>
      <c r="NYL45" s="117"/>
      <c r="NYM45" s="117"/>
      <c r="NYN45" s="117"/>
      <c r="NYO45" s="117"/>
      <c r="NYP45" s="117"/>
      <c r="NYQ45" s="117"/>
      <c r="NYR45" s="117"/>
      <c r="NYS45" s="117"/>
      <c r="NYT45" s="117"/>
      <c r="NYU45" s="117"/>
      <c r="NYV45" s="117"/>
      <c r="NYW45" s="117"/>
      <c r="NYX45" s="117"/>
      <c r="NYY45" s="117"/>
      <c r="NYZ45" s="117"/>
      <c r="NZA45" s="117"/>
      <c r="NZB45" s="117"/>
      <c r="NZC45" s="117"/>
      <c r="NZD45" s="117"/>
      <c r="NZE45" s="117"/>
      <c r="NZF45" s="117"/>
      <c r="NZG45" s="117"/>
      <c r="NZH45" s="117"/>
      <c r="NZI45" s="117"/>
      <c r="NZJ45" s="117"/>
      <c r="NZK45" s="117"/>
      <c r="NZL45" s="117"/>
      <c r="NZM45" s="117"/>
      <c r="NZN45" s="117"/>
      <c r="NZO45" s="117"/>
      <c r="NZP45" s="117"/>
      <c r="NZQ45" s="117"/>
      <c r="NZR45" s="117"/>
      <c r="NZS45" s="117"/>
      <c r="NZT45" s="117"/>
      <c r="NZU45" s="117"/>
      <c r="NZV45" s="117"/>
      <c r="NZW45" s="117"/>
      <c r="NZX45" s="117"/>
      <c r="NZY45" s="117"/>
      <c r="NZZ45" s="117"/>
      <c r="OAA45" s="117"/>
      <c r="OAB45" s="117"/>
      <c r="OAC45" s="117"/>
      <c r="OAD45" s="117"/>
      <c r="OAE45" s="117"/>
      <c r="OAF45" s="117"/>
      <c r="OAG45" s="117"/>
      <c r="OAH45" s="117"/>
      <c r="OAI45" s="117"/>
      <c r="OAJ45" s="117"/>
      <c r="OAK45" s="117"/>
      <c r="OAL45" s="117"/>
      <c r="OAM45" s="117"/>
      <c r="OAN45" s="117"/>
      <c r="OAO45" s="117"/>
      <c r="OAP45" s="117"/>
      <c r="OAQ45" s="117"/>
      <c r="OAR45" s="117"/>
      <c r="OAS45" s="117"/>
      <c r="OAT45" s="117"/>
      <c r="OAU45" s="117"/>
      <c r="OAV45" s="117"/>
      <c r="OAW45" s="117"/>
      <c r="OAX45" s="117"/>
      <c r="OAY45" s="117"/>
      <c r="OAZ45" s="117"/>
      <c r="OBA45" s="117"/>
      <c r="OBB45" s="117"/>
      <c r="OBC45" s="117"/>
      <c r="OBD45" s="117"/>
      <c r="OBE45" s="117"/>
      <c r="OBF45" s="117"/>
      <c r="OBG45" s="117"/>
      <c r="OBH45" s="117"/>
      <c r="OBI45" s="117"/>
      <c r="OBJ45" s="117"/>
      <c r="OBK45" s="117"/>
      <c r="OBL45" s="117"/>
      <c r="OBM45" s="117"/>
      <c r="OBN45" s="117"/>
      <c r="OBO45" s="117"/>
      <c r="OBP45" s="117"/>
      <c r="OBQ45" s="117"/>
      <c r="OBR45" s="117"/>
      <c r="OBS45" s="117"/>
      <c r="OBT45" s="117"/>
      <c r="OBU45" s="117"/>
      <c r="OBV45" s="117"/>
      <c r="OBW45" s="117"/>
      <c r="OBX45" s="117"/>
      <c r="OBY45" s="117"/>
      <c r="OBZ45" s="117"/>
      <c r="OCA45" s="117"/>
      <c r="OCB45" s="117"/>
      <c r="OCC45" s="117"/>
      <c r="OCD45" s="117"/>
      <c r="OCE45" s="117"/>
      <c r="OCF45" s="117"/>
      <c r="OCG45" s="117"/>
      <c r="OCH45" s="117"/>
      <c r="OCI45" s="117"/>
      <c r="OCJ45" s="117"/>
      <c r="OCK45" s="117"/>
      <c r="OCL45" s="117"/>
      <c r="OCM45" s="117"/>
      <c r="OCN45" s="117"/>
      <c r="OCO45" s="117"/>
      <c r="OCP45" s="117"/>
      <c r="OCQ45" s="117"/>
      <c r="OCR45" s="117"/>
      <c r="OCS45" s="117"/>
      <c r="OCT45" s="117"/>
      <c r="OCU45" s="117"/>
      <c r="OCV45" s="117"/>
      <c r="OCW45" s="117"/>
      <c r="OCX45" s="117"/>
      <c r="OCY45" s="117"/>
      <c r="OCZ45" s="117"/>
      <c r="ODA45" s="117"/>
      <c r="ODB45" s="117"/>
      <c r="ODC45" s="117"/>
      <c r="ODD45" s="117"/>
      <c r="ODE45" s="117"/>
      <c r="ODF45" s="117"/>
      <c r="ODG45" s="117"/>
      <c r="ODH45" s="117"/>
      <c r="ODI45" s="117"/>
      <c r="ODJ45" s="117"/>
      <c r="ODK45" s="117"/>
      <c r="ODL45" s="117"/>
      <c r="ODM45" s="117"/>
      <c r="ODN45" s="117"/>
      <c r="ODO45" s="117"/>
      <c r="ODP45" s="117"/>
      <c r="ODQ45" s="117"/>
      <c r="ODR45" s="117"/>
      <c r="ODS45" s="117"/>
      <c r="ODT45" s="117"/>
      <c r="ODU45" s="117"/>
      <c r="ODV45" s="117"/>
      <c r="ODW45" s="117"/>
      <c r="ODX45" s="117"/>
      <c r="ODY45" s="117"/>
      <c r="ODZ45" s="117"/>
      <c r="OEA45" s="117"/>
      <c r="OEB45" s="117"/>
      <c r="OEC45" s="117"/>
      <c r="OED45" s="117"/>
      <c r="OEE45" s="117"/>
      <c r="OEF45" s="117"/>
      <c r="OEG45" s="117"/>
      <c r="OEH45" s="117"/>
      <c r="OEI45" s="117"/>
      <c r="OEJ45" s="117"/>
      <c r="OEK45" s="117"/>
      <c r="OEL45" s="117"/>
      <c r="OEM45" s="117"/>
      <c r="OEN45" s="117"/>
      <c r="OEO45" s="117"/>
      <c r="OEP45" s="117"/>
      <c r="OEQ45" s="117"/>
      <c r="OER45" s="117"/>
      <c r="OES45" s="117"/>
      <c r="OET45" s="117"/>
      <c r="OEU45" s="117"/>
      <c r="OEV45" s="117"/>
      <c r="OEW45" s="117"/>
      <c r="OEX45" s="117"/>
      <c r="OEY45" s="117"/>
      <c r="OEZ45" s="117"/>
      <c r="OFA45" s="117"/>
      <c r="OFB45" s="117"/>
      <c r="OFC45" s="117"/>
      <c r="OFD45" s="117"/>
      <c r="OFE45" s="117"/>
      <c r="OFF45" s="117"/>
      <c r="OFG45" s="117"/>
      <c r="OFH45" s="117"/>
      <c r="OFI45" s="117"/>
      <c r="OFJ45" s="117"/>
      <c r="OFK45" s="117"/>
      <c r="OFL45" s="117"/>
      <c r="OFM45" s="117"/>
      <c r="OFN45" s="117"/>
      <c r="OFO45" s="117"/>
      <c r="OFP45" s="117"/>
      <c r="OFQ45" s="117"/>
      <c r="OFR45" s="117"/>
      <c r="OFS45" s="117"/>
      <c r="OFT45" s="117"/>
      <c r="OFU45" s="117"/>
      <c r="OFV45" s="117"/>
      <c r="OFW45" s="117"/>
      <c r="OFX45" s="117"/>
      <c r="OFY45" s="117"/>
      <c r="OFZ45" s="117"/>
      <c r="OGA45" s="117"/>
      <c r="OGB45" s="117"/>
      <c r="OGC45" s="117"/>
      <c r="OGD45" s="117"/>
      <c r="OGE45" s="117"/>
      <c r="OGF45" s="117"/>
      <c r="OGG45" s="117"/>
      <c r="OGH45" s="117"/>
      <c r="OGI45" s="117"/>
      <c r="OGJ45" s="117"/>
      <c r="OGK45" s="117"/>
      <c r="OGL45" s="117"/>
      <c r="OGM45" s="117"/>
      <c r="OGN45" s="117"/>
      <c r="OGO45" s="117"/>
      <c r="OGP45" s="117"/>
      <c r="OGQ45" s="117"/>
      <c r="OGR45" s="117"/>
      <c r="OGS45" s="117"/>
      <c r="OGT45" s="117"/>
      <c r="OGU45" s="117"/>
      <c r="OGV45" s="117"/>
      <c r="OGW45" s="117"/>
      <c r="OGX45" s="117"/>
      <c r="OGY45" s="117"/>
      <c r="OGZ45" s="117"/>
      <c r="OHA45" s="117"/>
      <c r="OHB45" s="117"/>
      <c r="OHC45" s="117"/>
      <c r="OHD45" s="117"/>
      <c r="OHE45" s="117"/>
      <c r="OHF45" s="117"/>
      <c r="OHG45" s="117"/>
      <c r="OHH45" s="117"/>
      <c r="OHI45" s="117"/>
      <c r="OHJ45" s="117"/>
      <c r="OHK45" s="117"/>
      <c r="OHL45" s="117"/>
      <c r="OHM45" s="117"/>
      <c r="OHN45" s="117"/>
      <c r="OHO45" s="117"/>
      <c r="OHP45" s="117"/>
      <c r="OHQ45" s="117"/>
      <c r="OHR45" s="117"/>
      <c r="OHS45" s="117"/>
      <c r="OHT45" s="117"/>
      <c r="OHU45" s="117"/>
      <c r="OHV45" s="117"/>
      <c r="OHW45" s="117"/>
      <c r="OHX45" s="117"/>
      <c r="OHY45" s="117"/>
      <c r="OHZ45" s="117"/>
      <c r="OIA45" s="117"/>
      <c r="OIB45" s="117"/>
      <c r="OIC45" s="117"/>
      <c r="OID45" s="117"/>
      <c r="OIE45" s="117"/>
      <c r="OIF45" s="117"/>
      <c r="OIG45" s="117"/>
      <c r="OIH45" s="117"/>
      <c r="OII45" s="117"/>
      <c r="OIJ45" s="117"/>
      <c r="OIK45" s="117"/>
      <c r="OIL45" s="117"/>
      <c r="OIM45" s="117"/>
      <c r="OIN45" s="117"/>
      <c r="OIO45" s="117"/>
      <c r="OIP45" s="117"/>
      <c r="OIQ45" s="117"/>
      <c r="OIR45" s="117"/>
      <c r="OIS45" s="117"/>
      <c r="OIT45" s="117"/>
      <c r="OIU45" s="117"/>
      <c r="OIV45" s="117"/>
      <c r="OIW45" s="117"/>
      <c r="OIX45" s="117"/>
      <c r="OIY45" s="117"/>
      <c r="OIZ45" s="117"/>
      <c r="OJA45" s="117"/>
      <c r="OJB45" s="117"/>
      <c r="OJC45" s="117"/>
      <c r="OJD45" s="117"/>
      <c r="OJE45" s="117"/>
      <c r="OJF45" s="117"/>
      <c r="OJG45" s="117"/>
      <c r="OJH45" s="117"/>
      <c r="OJI45" s="117"/>
      <c r="OJJ45" s="117"/>
      <c r="OJK45" s="117"/>
      <c r="OJL45" s="117"/>
      <c r="OJM45" s="117"/>
      <c r="OJN45" s="117"/>
      <c r="OJO45" s="117"/>
      <c r="OJP45" s="117"/>
      <c r="OJQ45" s="117"/>
      <c r="OJR45" s="117"/>
      <c r="OJS45" s="117"/>
      <c r="OJT45" s="117"/>
      <c r="OJU45" s="117"/>
      <c r="OJV45" s="117"/>
      <c r="OJW45" s="117"/>
      <c r="OJX45" s="117"/>
      <c r="OJY45" s="117"/>
      <c r="OJZ45" s="117"/>
      <c r="OKA45" s="117"/>
      <c r="OKB45" s="117"/>
      <c r="OKC45" s="117"/>
      <c r="OKD45" s="117"/>
      <c r="OKE45" s="117"/>
      <c r="OKF45" s="117"/>
      <c r="OKG45" s="117"/>
      <c r="OKH45" s="117"/>
      <c r="OKI45" s="117"/>
      <c r="OKJ45" s="117"/>
      <c r="OKK45" s="117"/>
      <c r="OKL45" s="117"/>
      <c r="OKM45" s="117"/>
      <c r="OKN45" s="117"/>
      <c r="OKO45" s="117"/>
      <c r="OKP45" s="117"/>
      <c r="OKQ45" s="117"/>
      <c r="OKR45" s="117"/>
      <c r="OKS45" s="117"/>
      <c r="OKT45" s="117"/>
      <c r="OKU45" s="117"/>
      <c r="OKV45" s="117"/>
      <c r="OKW45" s="117"/>
      <c r="OKX45" s="117"/>
      <c r="OKY45" s="117"/>
      <c r="OKZ45" s="117"/>
      <c r="OLA45" s="117"/>
      <c r="OLB45" s="117"/>
      <c r="OLC45" s="117"/>
      <c r="OLD45" s="117"/>
      <c r="OLE45" s="117"/>
      <c r="OLF45" s="117"/>
      <c r="OLG45" s="117"/>
      <c r="OLH45" s="117"/>
      <c r="OLI45" s="117"/>
      <c r="OLJ45" s="117"/>
      <c r="OLK45" s="117"/>
      <c r="OLL45" s="117"/>
      <c r="OLM45" s="117"/>
      <c r="OLN45" s="117"/>
      <c r="OLO45" s="117"/>
      <c r="OLP45" s="117"/>
      <c r="OLQ45" s="117"/>
      <c r="OLR45" s="117"/>
      <c r="OLS45" s="117"/>
      <c r="OLT45" s="117"/>
      <c r="OLU45" s="117"/>
      <c r="OLV45" s="117"/>
      <c r="OLW45" s="117"/>
      <c r="OLX45" s="117"/>
      <c r="OLY45" s="117"/>
      <c r="OLZ45" s="117"/>
      <c r="OMA45" s="117"/>
      <c r="OMB45" s="117"/>
      <c r="OMC45" s="117"/>
      <c r="OMD45" s="117"/>
      <c r="OME45" s="117"/>
      <c r="OMF45" s="117"/>
      <c r="OMG45" s="117"/>
      <c r="OMH45" s="117"/>
      <c r="OMI45" s="117"/>
      <c r="OMJ45" s="117"/>
      <c r="OMK45" s="117"/>
      <c r="OML45" s="117"/>
      <c r="OMM45" s="117"/>
      <c r="OMN45" s="117"/>
      <c r="OMO45" s="117"/>
      <c r="OMP45" s="117"/>
      <c r="OMQ45" s="117"/>
      <c r="OMR45" s="117"/>
      <c r="OMS45" s="117"/>
      <c r="OMT45" s="117"/>
      <c r="OMU45" s="117"/>
      <c r="OMV45" s="117"/>
      <c r="OMW45" s="117"/>
      <c r="OMX45" s="117"/>
      <c r="OMY45" s="117"/>
      <c r="OMZ45" s="117"/>
      <c r="ONA45" s="117"/>
      <c r="ONB45" s="117"/>
      <c r="ONC45" s="117"/>
      <c r="OND45" s="117"/>
      <c r="ONE45" s="117"/>
      <c r="ONF45" s="117"/>
      <c r="ONG45" s="117"/>
      <c r="ONH45" s="117"/>
      <c r="ONI45" s="117"/>
      <c r="ONJ45" s="117"/>
      <c r="ONK45" s="117"/>
      <c r="ONL45" s="117"/>
      <c r="ONM45" s="117"/>
      <c r="ONN45" s="117"/>
      <c r="ONO45" s="117"/>
      <c r="ONP45" s="117"/>
      <c r="ONQ45" s="117"/>
      <c r="ONR45" s="117"/>
      <c r="ONS45" s="117"/>
      <c r="ONT45" s="117"/>
      <c r="ONU45" s="117"/>
      <c r="ONV45" s="117"/>
      <c r="ONW45" s="117"/>
      <c r="ONX45" s="117"/>
      <c r="ONY45" s="117"/>
      <c r="ONZ45" s="117"/>
      <c r="OOA45" s="117"/>
      <c r="OOB45" s="117"/>
      <c r="OOC45" s="117"/>
      <c r="OOD45" s="117"/>
      <c r="OOE45" s="117"/>
      <c r="OOF45" s="117"/>
      <c r="OOG45" s="117"/>
      <c r="OOH45" s="117"/>
      <c r="OOI45" s="117"/>
      <c r="OOJ45" s="117"/>
      <c r="OOK45" s="117"/>
      <c r="OOL45" s="117"/>
      <c r="OOM45" s="117"/>
      <c r="OON45" s="117"/>
      <c r="OOO45" s="117"/>
      <c r="OOP45" s="117"/>
      <c r="OOQ45" s="117"/>
      <c r="OOR45" s="117"/>
      <c r="OOS45" s="117"/>
      <c r="OOT45" s="117"/>
      <c r="OOU45" s="117"/>
      <c r="OOV45" s="117"/>
      <c r="OOW45" s="117"/>
      <c r="OOX45" s="117"/>
      <c r="OOY45" s="117"/>
      <c r="OOZ45" s="117"/>
      <c r="OPA45" s="117"/>
      <c r="OPB45" s="117"/>
      <c r="OPC45" s="117"/>
      <c r="OPD45" s="117"/>
      <c r="OPE45" s="117"/>
      <c r="OPF45" s="117"/>
      <c r="OPG45" s="117"/>
      <c r="OPH45" s="117"/>
      <c r="OPI45" s="117"/>
      <c r="OPJ45" s="117"/>
      <c r="OPK45" s="117"/>
      <c r="OPL45" s="117"/>
      <c r="OPM45" s="117"/>
      <c r="OPN45" s="117"/>
      <c r="OPO45" s="117"/>
      <c r="OPP45" s="117"/>
      <c r="OPQ45" s="117"/>
      <c r="OPR45" s="117"/>
      <c r="OPS45" s="117"/>
      <c r="OPT45" s="117"/>
      <c r="OPU45" s="117"/>
      <c r="OPV45" s="117"/>
      <c r="OPW45" s="117"/>
      <c r="OPX45" s="117"/>
      <c r="OPY45" s="117"/>
      <c r="OPZ45" s="117"/>
      <c r="OQA45" s="117"/>
      <c r="OQB45" s="117"/>
      <c r="OQC45" s="117"/>
      <c r="OQD45" s="117"/>
      <c r="OQE45" s="117"/>
      <c r="OQF45" s="117"/>
      <c r="OQG45" s="117"/>
      <c r="OQH45" s="117"/>
      <c r="OQI45" s="117"/>
      <c r="OQJ45" s="117"/>
      <c r="OQK45" s="117"/>
      <c r="OQL45" s="117"/>
      <c r="OQM45" s="117"/>
      <c r="OQN45" s="117"/>
      <c r="OQO45" s="117"/>
      <c r="OQP45" s="117"/>
      <c r="OQQ45" s="117"/>
      <c r="OQR45" s="117"/>
      <c r="OQS45" s="117"/>
      <c r="OQT45" s="117"/>
      <c r="OQU45" s="117"/>
      <c r="OQV45" s="117"/>
      <c r="OQW45" s="117"/>
      <c r="OQX45" s="117"/>
      <c r="OQY45" s="117"/>
      <c r="OQZ45" s="117"/>
      <c r="ORA45" s="117"/>
      <c r="ORB45" s="117"/>
      <c r="ORC45" s="117"/>
      <c r="ORD45" s="117"/>
      <c r="ORE45" s="117"/>
      <c r="ORF45" s="117"/>
      <c r="ORG45" s="117"/>
      <c r="ORH45" s="117"/>
      <c r="ORI45" s="117"/>
      <c r="ORJ45" s="117"/>
      <c r="ORK45" s="117"/>
      <c r="ORL45" s="117"/>
      <c r="ORM45" s="117"/>
      <c r="ORN45" s="117"/>
      <c r="ORO45" s="117"/>
      <c r="ORP45" s="117"/>
      <c r="ORQ45" s="117"/>
      <c r="ORR45" s="117"/>
      <c r="ORS45" s="117"/>
      <c r="ORT45" s="117"/>
      <c r="ORU45" s="117"/>
      <c r="ORV45" s="117"/>
      <c r="ORW45" s="117"/>
      <c r="ORX45" s="117"/>
      <c r="ORY45" s="117"/>
      <c r="ORZ45" s="117"/>
      <c r="OSA45" s="117"/>
      <c r="OSB45" s="117"/>
      <c r="OSC45" s="117"/>
      <c r="OSD45" s="117"/>
      <c r="OSE45" s="117"/>
      <c r="OSF45" s="117"/>
      <c r="OSG45" s="117"/>
      <c r="OSH45" s="117"/>
      <c r="OSI45" s="117"/>
      <c r="OSJ45" s="117"/>
      <c r="OSK45" s="117"/>
      <c r="OSL45" s="117"/>
      <c r="OSM45" s="117"/>
      <c r="OSN45" s="117"/>
      <c r="OSO45" s="117"/>
      <c r="OSP45" s="117"/>
      <c r="OSQ45" s="117"/>
      <c r="OSR45" s="117"/>
      <c r="OSS45" s="117"/>
      <c r="OST45" s="117"/>
      <c r="OSU45" s="117"/>
      <c r="OSV45" s="117"/>
      <c r="OSW45" s="117"/>
      <c r="OSX45" s="117"/>
      <c r="OSY45" s="117"/>
      <c r="OSZ45" s="117"/>
      <c r="OTA45" s="117"/>
      <c r="OTB45" s="117"/>
      <c r="OTC45" s="117"/>
      <c r="OTD45" s="117"/>
      <c r="OTE45" s="117"/>
      <c r="OTF45" s="117"/>
      <c r="OTG45" s="117"/>
      <c r="OTH45" s="117"/>
      <c r="OTI45" s="117"/>
      <c r="OTJ45" s="117"/>
      <c r="OTK45" s="117"/>
      <c r="OTL45" s="117"/>
      <c r="OTM45" s="117"/>
      <c r="OTN45" s="117"/>
      <c r="OTO45" s="117"/>
      <c r="OTP45" s="117"/>
      <c r="OTQ45" s="117"/>
      <c r="OTR45" s="117"/>
      <c r="OTS45" s="117"/>
      <c r="OTT45" s="117"/>
      <c r="OTU45" s="117"/>
      <c r="OTV45" s="117"/>
      <c r="OTW45" s="117"/>
      <c r="OTX45" s="117"/>
      <c r="OTY45" s="117"/>
      <c r="OTZ45" s="117"/>
      <c r="OUA45" s="117"/>
      <c r="OUB45" s="117"/>
      <c r="OUC45" s="117"/>
      <c r="OUD45" s="117"/>
      <c r="OUE45" s="117"/>
      <c r="OUF45" s="117"/>
      <c r="OUG45" s="117"/>
      <c r="OUH45" s="117"/>
      <c r="OUI45" s="117"/>
      <c r="OUJ45" s="117"/>
      <c r="OUK45" s="117"/>
      <c r="OUL45" s="117"/>
      <c r="OUM45" s="117"/>
      <c r="OUN45" s="117"/>
      <c r="OUO45" s="117"/>
      <c r="OUP45" s="117"/>
      <c r="OUQ45" s="117"/>
      <c r="OUR45" s="117"/>
      <c r="OUS45" s="117"/>
      <c r="OUT45" s="117"/>
      <c r="OUU45" s="117"/>
      <c r="OUV45" s="117"/>
      <c r="OUW45" s="117"/>
      <c r="OUX45" s="117"/>
      <c r="OUY45" s="117"/>
      <c r="OUZ45" s="117"/>
      <c r="OVA45" s="117"/>
      <c r="OVB45" s="117"/>
      <c r="OVC45" s="117"/>
      <c r="OVD45" s="117"/>
      <c r="OVE45" s="117"/>
      <c r="OVF45" s="117"/>
      <c r="OVG45" s="117"/>
      <c r="OVH45" s="117"/>
      <c r="OVI45" s="117"/>
      <c r="OVJ45" s="117"/>
      <c r="OVK45" s="117"/>
      <c r="OVL45" s="117"/>
      <c r="OVM45" s="117"/>
      <c r="OVN45" s="117"/>
      <c r="OVO45" s="117"/>
      <c r="OVP45" s="117"/>
      <c r="OVQ45" s="117"/>
      <c r="OVR45" s="117"/>
      <c r="OVS45" s="117"/>
      <c r="OVT45" s="117"/>
      <c r="OVU45" s="117"/>
      <c r="OVV45" s="117"/>
      <c r="OVW45" s="117"/>
      <c r="OVX45" s="117"/>
      <c r="OVY45" s="117"/>
      <c r="OVZ45" s="117"/>
      <c r="OWA45" s="117"/>
      <c r="OWB45" s="117"/>
      <c r="OWC45" s="117"/>
      <c r="OWD45" s="117"/>
      <c r="OWE45" s="117"/>
      <c r="OWF45" s="117"/>
      <c r="OWG45" s="117"/>
      <c r="OWH45" s="117"/>
      <c r="OWI45" s="117"/>
      <c r="OWJ45" s="117"/>
      <c r="OWK45" s="117"/>
      <c r="OWL45" s="117"/>
      <c r="OWM45" s="117"/>
      <c r="OWN45" s="117"/>
      <c r="OWO45" s="117"/>
      <c r="OWP45" s="117"/>
      <c r="OWQ45" s="117"/>
      <c r="OWR45" s="117"/>
      <c r="OWS45" s="117"/>
      <c r="OWT45" s="117"/>
      <c r="OWU45" s="117"/>
      <c r="OWV45" s="117"/>
      <c r="OWW45" s="117"/>
      <c r="OWX45" s="117"/>
      <c r="OWY45" s="117"/>
      <c r="OWZ45" s="117"/>
      <c r="OXA45" s="117"/>
      <c r="OXB45" s="117"/>
      <c r="OXC45" s="117"/>
      <c r="OXD45" s="117"/>
      <c r="OXE45" s="117"/>
      <c r="OXF45" s="117"/>
      <c r="OXG45" s="117"/>
      <c r="OXH45" s="117"/>
      <c r="OXI45" s="117"/>
      <c r="OXJ45" s="117"/>
      <c r="OXK45" s="117"/>
      <c r="OXL45" s="117"/>
      <c r="OXM45" s="117"/>
      <c r="OXN45" s="117"/>
      <c r="OXO45" s="117"/>
      <c r="OXP45" s="117"/>
      <c r="OXQ45" s="117"/>
      <c r="OXR45" s="117"/>
      <c r="OXS45" s="117"/>
      <c r="OXT45" s="117"/>
      <c r="OXU45" s="117"/>
      <c r="OXV45" s="117"/>
      <c r="OXW45" s="117"/>
      <c r="OXX45" s="117"/>
      <c r="OXY45" s="117"/>
      <c r="OXZ45" s="117"/>
      <c r="OYA45" s="117"/>
      <c r="OYB45" s="117"/>
      <c r="OYC45" s="117"/>
      <c r="OYD45" s="117"/>
      <c r="OYE45" s="117"/>
      <c r="OYF45" s="117"/>
      <c r="OYG45" s="117"/>
      <c r="OYH45" s="117"/>
      <c r="OYI45" s="117"/>
      <c r="OYJ45" s="117"/>
      <c r="OYK45" s="117"/>
      <c r="OYL45" s="117"/>
      <c r="OYM45" s="117"/>
      <c r="OYN45" s="117"/>
      <c r="OYO45" s="117"/>
      <c r="OYP45" s="117"/>
      <c r="OYQ45" s="117"/>
      <c r="OYR45" s="117"/>
      <c r="OYS45" s="117"/>
      <c r="OYT45" s="117"/>
      <c r="OYU45" s="117"/>
      <c r="OYV45" s="117"/>
      <c r="OYW45" s="117"/>
      <c r="OYX45" s="117"/>
      <c r="OYY45" s="117"/>
      <c r="OYZ45" s="117"/>
      <c r="OZA45" s="117"/>
      <c r="OZB45" s="117"/>
      <c r="OZC45" s="117"/>
      <c r="OZD45" s="117"/>
      <c r="OZE45" s="117"/>
      <c r="OZF45" s="117"/>
      <c r="OZG45" s="117"/>
      <c r="OZH45" s="117"/>
      <c r="OZI45" s="117"/>
      <c r="OZJ45" s="117"/>
      <c r="OZK45" s="117"/>
      <c r="OZL45" s="117"/>
      <c r="OZM45" s="117"/>
      <c r="OZN45" s="117"/>
      <c r="OZO45" s="117"/>
      <c r="OZP45" s="117"/>
      <c r="OZQ45" s="117"/>
      <c r="OZR45" s="117"/>
      <c r="OZS45" s="117"/>
      <c r="OZT45" s="117"/>
      <c r="OZU45" s="117"/>
      <c r="OZV45" s="117"/>
      <c r="OZW45" s="117"/>
      <c r="OZX45" s="117"/>
      <c r="OZY45" s="117"/>
      <c r="OZZ45" s="117"/>
      <c r="PAA45" s="117"/>
      <c r="PAB45" s="117"/>
      <c r="PAC45" s="117"/>
      <c r="PAD45" s="117"/>
      <c r="PAE45" s="117"/>
      <c r="PAF45" s="117"/>
      <c r="PAG45" s="117"/>
      <c r="PAH45" s="117"/>
      <c r="PAI45" s="117"/>
      <c r="PAJ45" s="117"/>
      <c r="PAK45" s="117"/>
      <c r="PAL45" s="117"/>
      <c r="PAM45" s="117"/>
      <c r="PAN45" s="117"/>
      <c r="PAO45" s="117"/>
      <c r="PAP45" s="117"/>
      <c r="PAQ45" s="117"/>
      <c r="PAR45" s="117"/>
      <c r="PAS45" s="117"/>
      <c r="PAT45" s="117"/>
      <c r="PAU45" s="117"/>
      <c r="PAV45" s="117"/>
      <c r="PAW45" s="117"/>
      <c r="PAX45" s="117"/>
      <c r="PAY45" s="117"/>
      <c r="PAZ45" s="117"/>
      <c r="PBA45" s="117"/>
      <c r="PBB45" s="117"/>
      <c r="PBC45" s="117"/>
      <c r="PBD45" s="117"/>
      <c r="PBE45" s="117"/>
      <c r="PBF45" s="117"/>
      <c r="PBG45" s="117"/>
      <c r="PBH45" s="117"/>
      <c r="PBI45" s="117"/>
      <c r="PBJ45" s="117"/>
      <c r="PBK45" s="117"/>
      <c r="PBL45" s="117"/>
      <c r="PBM45" s="117"/>
      <c r="PBN45" s="117"/>
      <c r="PBO45" s="117"/>
      <c r="PBP45" s="117"/>
      <c r="PBQ45" s="117"/>
      <c r="PBR45" s="117"/>
      <c r="PBS45" s="117"/>
      <c r="PBT45" s="117"/>
      <c r="PBU45" s="117"/>
      <c r="PBV45" s="117"/>
      <c r="PBW45" s="117"/>
      <c r="PBX45" s="117"/>
      <c r="PBY45" s="117"/>
      <c r="PBZ45" s="117"/>
      <c r="PCA45" s="117"/>
      <c r="PCB45" s="117"/>
      <c r="PCC45" s="117"/>
      <c r="PCD45" s="117"/>
      <c r="PCE45" s="117"/>
      <c r="PCF45" s="117"/>
      <c r="PCG45" s="117"/>
      <c r="PCH45" s="117"/>
      <c r="PCI45" s="117"/>
      <c r="PCJ45" s="117"/>
      <c r="PCK45" s="117"/>
      <c r="PCL45" s="117"/>
      <c r="PCM45" s="117"/>
      <c r="PCN45" s="117"/>
      <c r="PCO45" s="117"/>
      <c r="PCP45" s="117"/>
      <c r="PCQ45" s="117"/>
      <c r="PCR45" s="117"/>
      <c r="PCS45" s="117"/>
      <c r="PCT45" s="117"/>
      <c r="PCU45" s="117"/>
      <c r="PCV45" s="117"/>
      <c r="PCW45" s="117"/>
      <c r="PCX45" s="117"/>
      <c r="PCY45" s="117"/>
      <c r="PCZ45" s="117"/>
      <c r="PDA45" s="117"/>
      <c r="PDB45" s="117"/>
      <c r="PDC45" s="117"/>
      <c r="PDD45" s="117"/>
      <c r="PDE45" s="117"/>
      <c r="PDF45" s="117"/>
      <c r="PDG45" s="117"/>
      <c r="PDH45" s="117"/>
      <c r="PDI45" s="117"/>
      <c r="PDJ45" s="117"/>
      <c r="PDK45" s="117"/>
      <c r="PDL45" s="117"/>
      <c r="PDM45" s="117"/>
      <c r="PDN45" s="117"/>
      <c r="PDO45" s="117"/>
      <c r="PDP45" s="117"/>
      <c r="PDQ45" s="117"/>
      <c r="PDR45" s="117"/>
      <c r="PDS45" s="117"/>
      <c r="PDT45" s="117"/>
      <c r="PDU45" s="117"/>
      <c r="PDV45" s="117"/>
      <c r="PDW45" s="117"/>
      <c r="PDX45" s="117"/>
      <c r="PDY45" s="117"/>
      <c r="PDZ45" s="117"/>
      <c r="PEA45" s="117"/>
      <c r="PEB45" s="117"/>
      <c r="PEC45" s="117"/>
      <c r="PED45" s="117"/>
      <c r="PEE45" s="117"/>
      <c r="PEF45" s="117"/>
      <c r="PEG45" s="117"/>
      <c r="PEH45" s="117"/>
      <c r="PEI45" s="117"/>
      <c r="PEJ45" s="117"/>
      <c r="PEK45" s="117"/>
      <c r="PEL45" s="117"/>
      <c r="PEM45" s="117"/>
      <c r="PEN45" s="117"/>
      <c r="PEO45" s="117"/>
      <c r="PEP45" s="117"/>
      <c r="PEQ45" s="117"/>
      <c r="PER45" s="117"/>
      <c r="PES45" s="117"/>
      <c r="PET45" s="117"/>
      <c r="PEU45" s="117"/>
      <c r="PEV45" s="117"/>
      <c r="PEW45" s="117"/>
      <c r="PEX45" s="117"/>
      <c r="PEY45" s="117"/>
      <c r="PEZ45" s="117"/>
      <c r="PFA45" s="117"/>
      <c r="PFB45" s="117"/>
      <c r="PFC45" s="117"/>
      <c r="PFD45" s="117"/>
      <c r="PFE45" s="117"/>
      <c r="PFF45" s="117"/>
      <c r="PFG45" s="117"/>
      <c r="PFH45" s="117"/>
      <c r="PFI45" s="117"/>
      <c r="PFJ45" s="117"/>
      <c r="PFK45" s="117"/>
      <c r="PFL45" s="117"/>
      <c r="PFM45" s="117"/>
      <c r="PFN45" s="117"/>
      <c r="PFO45" s="117"/>
      <c r="PFP45" s="117"/>
      <c r="PFQ45" s="117"/>
      <c r="PFR45" s="117"/>
      <c r="PFS45" s="117"/>
      <c r="PFT45" s="117"/>
      <c r="PFU45" s="117"/>
      <c r="PFV45" s="117"/>
      <c r="PFW45" s="117"/>
      <c r="PFX45" s="117"/>
      <c r="PFY45" s="117"/>
      <c r="PFZ45" s="117"/>
      <c r="PGA45" s="117"/>
      <c r="PGB45" s="117"/>
      <c r="PGC45" s="117"/>
      <c r="PGD45" s="117"/>
      <c r="PGE45" s="117"/>
      <c r="PGF45" s="117"/>
      <c r="PGG45" s="117"/>
      <c r="PGH45" s="117"/>
      <c r="PGI45" s="117"/>
      <c r="PGJ45" s="117"/>
      <c r="PGK45" s="117"/>
      <c r="PGL45" s="117"/>
      <c r="PGM45" s="117"/>
      <c r="PGN45" s="117"/>
      <c r="PGO45" s="117"/>
      <c r="PGP45" s="117"/>
      <c r="PGQ45" s="117"/>
      <c r="PGR45" s="117"/>
      <c r="PGS45" s="117"/>
      <c r="PGT45" s="117"/>
      <c r="PGU45" s="117"/>
      <c r="PGV45" s="117"/>
      <c r="PGW45" s="117"/>
      <c r="PGX45" s="117"/>
      <c r="PGY45" s="117"/>
      <c r="PGZ45" s="117"/>
      <c r="PHA45" s="117"/>
      <c r="PHB45" s="117"/>
      <c r="PHC45" s="117"/>
      <c r="PHD45" s="117"/>
      <c r="PHE45" s="117"/>
      <c r="PHF45" s="117"/>
      <c r="PHG45" s="117"/>
      <c r="PHH45" s="117"/>
      <c r="PHI45" s="117"/>
      <c r="PHJ45" s="117"/>
      <c r="PHK45" s="117"/>
      <c r="PHL45" s="117"/>
      <c r="PHM45" s="117"/>
      <c r="PHN45" s="117"/>
      <c r="PHO45" s="117"/>
      <c r="PHP45" s="117"/>
      <c r="PHQ45" s="117"/>
      <c r="PHR45" s="117"/>
      <c r="PHS45" s="117"/>
      <c r="PHT45" s="117"/>
      <c r="PHU45" s="117"/>
      <c r="PHV45" s="117"/>
      <c r="PHW45" s="117"/>
      <c r="PHX45" s="117"/>
      <c r="PHY45" s="117"/>
      <c r="PHZ45" s="117"/>
      <c r="PIA45" s="117"/>
      <c r="PIB45" s="117"/>
      <c r="PIC45" s="117"/>
      <c r="PID45" s="117"/>
      <c r="PIE45" s="117"/>
      <c r="PIF45" s="117"/>
      <c r="PIG45" s="117"/>
      <c r="PIH45" s="117"/>
      <c r="PII45" s="117"/>
      <c r="PIJ45" s="117"/>
      <c r="PIK45" s="117"/>
      <c r="PIL45" s="117"/>
      <c r="PIM45" s="117"/>
      <c r="PIN45" s="117"/>
      <c r="PIO45" s="117"/>
      <c r="PIP45" s="117"/>
      <c r="PIQ45" s="117"/>
      <c r="PIR45" s="117"/>
      <c r="PIS45" s="117"/>
      <c r="PIT45" s="117"/>
      <c r="PIU45" s="117"/>
      <c r="PIV45" s="117"/>
      <c r="PIW45" s="117"/>
      <c r="PIX45" s="117"/>
      <c r="PIY45" s="117"/>
      <c r="PIZ45" s="117"/>
      <c r="PJA45" s="117"/>
      <c r="PJB45" s="117"/>
      <c r="PJC45" s="117"/>
      <c r="PJD45" s="117"/>
      <c r="PJE45" s="117"/>
      <c r="PJF45" s="117"/>
      <c r="PJG45" s="117"/>
      <c r="PJH45" s="117"/>
      <c r="PJI45" s="117"/>
      <c r="PJJ45" s="117"/>
      <c r="PJK45" s="117"/>
      <c r="PJL45" s="117"/>
      <c r="PJM45" s="117"/>
      <c r="PJN45" s="117"/>
      <c r="PJO45" s="117"/>
      <c r="PJP45" s="117"/>
      <c r="PJQ45" s="117"/>
      <c r="PJR45" s="117"/>
      <c r="PJS45" s="117"/>
      <c r="PJT45" s="117"/>
      <c r="PJU45" s="117"/>
      <c r="PJV45" s="117"/>
      <c r="PJW45" s="117"/>
      <c r="PJX45" s="117"/>
      <c r="PJY45" s="117"/>
      <c r="PJZ45" s="117"/>
      <c r="PKA45" s="117"/>
      <c r="PKB45" s="117"/>
      <c r="PKC45" s="117"/>
      <c r="PKD45" s="117"/>
      <c r="PKE45" s="117"/>
      <c r="PKF45" s="117"/>
      <c r="PKG45" s="117"/>
      <c r="PKH45" s="117"/>
      <c r="PKI45" s="117"/>
      <c r="PKJ45" s="117"/>
      <c r="PKK45" s="117"/>
      <c r="PKL45" s="117"/>
      <c r="PKM45" s="117"/>
      <c r="PKN45" s="117"/>
      <c r="PKO45" s="117"/>
      <c r="PKP45" s="117"/>
      <c r="PKQ45" s="117"/>
      <c r="PKR45" s="117"/>
      <c r="PKS45" s="117"/>
      <c r="PKT45" s="117"/>
      <c r="PKU45" s="117"/>
      <c r="PKV45" s="117"/>
      <c r="PKW45" s="117"/>
      <c r="PKX45" s="117"/>
      <c r="PKY45" s="117"/>
      <c r="PKZ45" s="117"/>
      <c r="PLA45" s="117"/>
      <c r="PLB45" s="117"/>
      <c r="PLC45" s="117"/>
      <c r="PLD45" s="117"/>
      <c r="PLE45" s="117"/>
      <c r="PLF45" s="117"/>
      <c r="PLG45" s="117"/>
      <c r="PLH45" s="117"/>
      <c r="PLI45" s="117"/>
      <c r="PLJ45" s="117"/>
      <c r="PLK45" s="117"/>
      <c r="PLL45" s="117"/>
      <c r="PLM45" s="117"/>
      <c r="PLN45" s="117"/>
      <c r="PLO45" s="117"/>
      <c r="PLP45" s="117"/>
      <c r="PLQ45" s="117"/>
      <c r="PLR45" s="117"/>
      <c r="PLS45" s="117"/>
      <c r="PLT45" s="117"/>
      <c r="PLU45" s="117"/>
      <c r="PLV45" s="117"/>
      <c r="PLW45" s="117"/>
      <c r="PLX45" s="117"/>
      <c r="PLY45" s="117"/>
      <c r="PLZ45" s="117"/>
      <c r="PMA45" s="117"/>
      <c r="PMB45" s="117"/>
      <c r="PMC45" s="117"/>
      <c r="PMD45" s="117"/>
      <c r="PME45" s="117"/>
      <c r="PMF45" s="117"/>
      <c r="PMG45" s="117"/>
      <c r="PMH45" s="117"/>
      <c r="PMI45" s="117"/>
      <c r="PMJ45" s="117"/>
      <c r="PMK45" s="117"/>
      <c r="PML45" s="117"/>
      <c r="PMM45" s="117"/>
      <c r="PMN45" s="117"/>
      <c r="PMO45" s="117"/>
      <c r="PMP45" s="117"/>
      <c r="PMQ45" s="117"/>
      <c r="PMR45" s="117"/>
      <c r="PMS45" s="117"/>
      <c r="PMT45" s="117"/>
      <c r="PMU45" s="117"/>
      <c r="PMV45" s="117"/>
      <c r="PMW45" s="117"/>
      <c r="PMX45" s="117"/>
      <c r="PMY45" s="117"/>
      <c r="PMZ45" s="117"/>
      <c r="PNA45" s="117"/>
      <c r="PNB45" s="117"/>
      <c r="PNC45" s="117"/>
      <c r="PND45" s="117"/>
      <c r="PNE45" s="117"/>
      <c r="PNF45" s="117"/>
      <c r="PNG45" s="117"/>
      <c r="PNH45" s="117"/>
      <c r="PNI45" s="117"/>
      <c r="PNJ45" s="117"/>
      <c r="PNK45" s="117"/>
      <c r="PNL45" s="117"/>
      <c r="PNM45" s="117"/>
      <c r="PNN45" s="117"/>
      <c r="PNO45" s="117"/>
      <c r="PNP45" s="117"/>
      <c r="PNQ45" s="117"/>
      <c r="PNR45" s="117"/>
      <c r="PNS45" s="117"/>
      <c r="PNT45" s="117"/>
      <c r="PNU45" s="117"/>
      <c r="PNV45" s="117"/>
      <c r="PNW45" s="117"/>
      <c r="PNX45" s="117"/>
      <c r="PNY45" s="117"/>
      <c r="PNZ45" s="117"/>
      <c r="POA45" s="117"/>
      <c r="POB45" s="117"/>
      <c r="POC45" s="117"/>
      <c r="POD45" s="117"/>
      <c r="POE45" s="117"/>
      <c r="POF45" s="117"/>
      <c r="POG45" s="117"/>
      <c r="POH45" s="117"/>
      <c r="POI45" s="117"/>
      <c r="POJ45" s="117"/>
      <c r="POK45" s="117"/>
      <c r="POL45" s="117"/>
      <c r="POM45" s="117"/>
      <c r="PON45" s="117"/>
      <c r="POO45" s="117"/>
      <c r="POP45" s="117"/>
      <c r="POQ45" s="117"/>
      <c r="POR45" s="117"/>
      <c r="POS45" s="117"/>
      <c r="POT45" s="117"/>
      <c r="POU45" s="117"/>
      <c r="POV45" s="117"/>
      <c r="POW45" s="117"/>
      <c r="POX45" s="117"/>
      <c r="POY45" s="117"/>
      <c r="POZ45" s="117"/>
      <c r="PPA45" s="117"/>
      <c r="PPB45" s="117"/>
      <c r="PPC45" s="117"/>
      <c r="PPD45" s="117"/>
      <c r="PPE45" s="117"/>
      <c r="PPF45" s="117"/>
      <c r="PPG45" s="117"/>
      <c r="PPH45" s="117"/>
      <c r="PPI45" s="117"/>
      <c r="PPJ45" s="117"/>
      <c r="PPK45" s="117"/>
      <c r="PPL45" s="117"/>
      <c r="PPM45" s="117"/>
      <c r="PPN45" s="117"/>
      <c r="PPO45" s="117"/>
      <c r="PPP45" s="117"/>
      <c r="PPQ45" s="117"/>
      <c r="PPR45" s="117"/>
      <c r="PPS45" s="117"/>
      <c r="PPT45" s="117"/>
      <c r="PPU45" s="117"/>
      <c r="PPV45" s="117"/>
      <c r="PPW45" s="117"/>
      <c r="PPX45" s="117"/>
      <c r="PPY45" s="117"/>
      <c r="PPZ45" s="117"/>
      <c r="PQA45" s="117"/>
      <c r="PQB45" s="117"/>
      <c r="PQC45" s="117"/>
      <c r="PQD45" s="117"/>
      <c r="PQE45" s="117"/>
      <c r="PQF45" s="117"/>
      <c r="PQG45" s="117"/>
      <c r="PQH45" s="117"/>
      <c r="PQI45" s="117"/>
      <c r="PQJ45" s="117"/>
      <c r="PQK45" s="117"/>
      <c r="PQL45" s="117"/>
      <c r="PQM45" s="117"/>
      <c r="PQN45" s="117"/>
      <c r="PQO45" s="117"/>
      <c r="PQP45" s="117"/>
      <c r="PQQ45" s="117"/>
      <c r="PQR45" s="117"/>
      <c r="PQS45" s="117"/>
      <c r="PQT45" s="117"/>
      <c r="PQU45" s="117"/>
      <c r="PQV45" s="117"/>
      <c r="PQW45" s="117"/>
      <c r="PQX45" s="117"/>
      <c r="PQY45" s="117"/>
      <c r="PQZ45" s="117"/>
      <c r="PRA45" s="117"/>
      <c r="PRB45" s="117"/>
      <c r="PRC45" s="117"/>
      <c r="PRD45" s="117"/>
      <c r="PRE45" s="117"/>
      <c r="PRF45" s="117"/>
      <c r="PRG45" s="117"/>
      <c r="PRH45" s="117"/>
      <c r="PRI45" s="117"/>
      <c r="PRJ45" s="117"/>
      <c r="PRK45" s="117"/>
      <c r="PRL45" s="117"/>
      <c r="PRM45" s="117"/>
      <c r="PRN45" s="117"/>
      <c r="PRO45" s="117"/>
      <c r="PRP45" s="117"/>
      <c r="PRQ45" s="117"/>
      <c r="PRR45" s="117"/>
      <c r="PRS45" s="117"/>
      <c r="PRT45" s="117"/>
      <c r="PRU45" s="117"/>
      <c r="PRV45" s="117"/>
      <c r="PRW45" s="117"/>
      <c r="PRX45" s="117"/>
      <c r="PRY45" s="117"/>
      <c r="PRZ45" s="117"/>
      <c r="PSA45" s="117"/>
      <c r="PSB45" s="117"/>
      <c r="PSC45" s="117"/>
      <c r="PSD45" s="117"/>
      <c r="PSE45" s="117"/>
      <c r="PSF45" s="117"/>
      <c r="PSG45" s="117"/>
      <c r="PSH45" s="117"/>
      <c r="PSI45" s="117"/>
      <c r="PSJ45" s="117"/>
      <c r="PSK45" s="117"/>
      <c r="PSL45" s="117"/>
      <c r="PSM45" s="117"/>
      <c r="PSN45" s="117"/>
      <c r="PSO45" s="117"/>
      <c r="PSP45" s="117"/>
      <c r="PSQ45" s="117"/>
      <c r="PSR45" s="117"/>
      <c r="PSS45" s="117"/>
      <c r="PST45" s="117"/>
      <c r="PSU45" s="117"/>
      <c r="PSV45" s="117"/>
      <c r="PSW45" s="117"/>
      <c r="PSX45" s="117"/>
      <c r="PSY45" s="117"/>
      <c r="PSZ45" s="117"/>
      <c r="PTA45" s="117"/>
      <c r="PTB45" s="117"/>
      <c r="PTC45" s="117"/>
      <c r="PTD45" s="117"/>
      <c r="PTE45" s="117"/>
      <c r="PTF45" s="117"/>
      <c r="PTG45" s="117"/>
      <c r="PTH45" s="117"/>
      <c r="PTI45" s="117"/>
      <c r="PTJ45" s="117"/>
      <c r="PTK45" s="117"/>
      <c r="PTL45" s="117"/>
      <c r="PTM45" s="117"/>
      <c r="PTN45" s="117"/>
      <c r="PTO45" s="117"/>
      <c r="PTP45" s="117"/>
      <c r="PTQ45" s="117"/>
      <c r="PTR45" s="117"/>
      <c r="PTS45" s="117"/>
      <c r="PTT45" s="117"/>
      <c r="PTU45" s="117"/>
      <c r="PTV45" s="117"/>
      <c r="PTW45" s="117"/>
      <c r="PTX45" s="117"/>
      <c r="PTY45" s="117"/>
      <c r="PTZ45" s="117"/>
      <c r="PUA45" s="117"/>
      <c r="PUB45" s="117"/>
      <c r="PUC45" s="117"/>
      <c r="PUD45" s="117"/>
      <c r="PUE45" s="117"/>
      <c r="PUF45" s="117"/>
      <c r="PUG45" s="117"/>
      <c r="PUH45" s="117"/>
      <c r="PUI45" s="117"/>
      <c r="PUJ45" s="117"/>
      <c r="PUK45" s="117"/>
      <c r="PUL45" s="117"/>
      <c r="PUM45" s="117"/>
      <c r="PUN45" s="117"/>
      <c r="PUO45" s="117"/>
      <c r="PUP45" s="117"/>
      <c r="PUQ45" s="117"/>
      <c r="PUR45" s="117"/>
      <c r="PUS45" s="117"/>
      <c r="PUT45" s="117"/>
      <c r="PUU45" s="117"/>
      <c r="PUV45" s="117"/>
      <c r="PUW45" s="117"/>
      <c r="PUX45" s="117"/>
      <c r="PUY45" s="117"/>
      <c r="PUZ45" s="117"/>
      <c r="PVA45" s="117"/>
      <c r="PVB45" s="117"/>
      <c r="PVC45" s="117"/>
      <c r="PVD45" s="117"/>
      <c r="PVE45" s="117"/>
      <c r="PVF45" s="117"/>
      <c r="PVG45" s="117"/>
      <c r="PVH45" s="117"/>
      <c r="PVI45" s="117"/>
      <c r="PVJ45" s="117"/>
      <c r="PVK45" s="117"/>
      <c r="PVL45" s="117"/>
      <c r="PVM45" s="117"/>
      <c r="PVN45" s="117"/>
      <c r="PVO45" s="117"/>
      <c r="PVP45" s="117"/>
      <c r="PVQ45" s="117"/>
      <c r="PVR45" s="117"/>
      <c r="PVS45" s="117"/>
      <c r="PVT45" s="117"/>
      <c r="PVU45" s="117"/>
      <c r="PVV45" s="117"/>
      <c r="PVW45" s="117"/>
      <c r="PVX45" s="117"/>
      <c r="PVY45" s="117"/>
      <c r="PVZ45" s="117"/>
      <c r="PWA45" s="117"/>
      <c r="PWB45" s="117"/>
      <c r="PWC45" s="117"/>
      <c r="PWD45" s="117"/>
      <c r="PWE45" s="117"/>
      <c r="PWF45" s="117"/>
      <c r="PWG45" s="117"/>
      <c r="PWH45" s="117"/>
      <c r="PWI45" s="117"/>
      <c r="PWJ45" s="117"/>
      <c r="PWK45" s="117"/>
      <c r="PWL45" s="117"/>
      <c r="PWM45" s="117"/>
      <c r="PWN45" s="117"/>
      <c r="PWO45" s="117"/>
      <c r="PWP45" s="117"/>
      <c r="PWQ45" s="117"/>
      <c r="PWR45" s="117"/>
      <c r="PWS45" s="117"/>
      <c r="PWT45" s="117"/>
      <c r="PWU45" s="117"/>
      <c r="PWV45" s="117"/>
      <c r="PWW45" s="117"/>
      <c r="PWX45" s="117"/>
      <c r="PWY45" s="117"/>
      <c r="PWZ45" s="117"/>
      <c r="PXA45" s="117"/>
      <c r="PXB45" s="117"/>
      <c r="PXC45" s="117"/>
      <c r="PXD45" s="117"/>
      <c r="PXE45" s="117"/>
      <c r="PXF45" s="117"/>
      <c r="PXG45" s="117"/>
      <c r="PXH45" s="117"/>
      <c r="PXI45" s="117"/>
      <c r="PXJ45" s="117"/>
      <c r="PXK45" s="117"/>
      <c r="PXL45" s="117"/>
      <c r="PXM45" s="117"/>
      <c r="PXN45" s="117"/>
      <c r="PXO45" s="117"/>
      <c r="PXP45" s="117"/>
      <c r="PXQ45" s="117"/>
      <c r="PXR45" s="117"/>
      <c r="PXS45" s="117"/>
      <c r="PXT45" s="117"/>
      <c r="PXU45" s="117"/>
      <c r="PXV45" s="117"/>
      <c r="PXW45" s="117"/>
      <c r="PXX45" s="117"/>
      <c r="PXY45" s="117"/>
      <c r="PXZ45" s="117"/>
      <c r="PYA45" s="117"/>
      <c r="PYB45" s="117"/>
      <c r="PYC45" s="117"/>
      <c r="PYD45" s="117"/>
      <c r="PYE45" s="117"/>
      <c r="PYF45" s="117"/>
      <c r="PYG45" s="117"/>
      <c r="PYH45" s="117"/>
      <c r="PYI45" s="117"/>
      <c r="PYJ45" s="117"/>
      <c r="PYK45" s="117"/>
      <c r="PYL45" s="117"/>
      <c r="PYM45" s="117"/>
      <c r="PYN45" s="117"/>
      <c r="PYO45" s="117"/>
      <c r="PYP45" s="117"/>
      <c r="PYQ45" s="117"/>
      <c r="PYR45" s="117"/>
      <c r="PYS45" s="117"/>
      <c r="PYT45" s="117"/>
      <c r="PYU45" s="117"/>
      <c r="PYV45" s="117"/>
      <c r="PYW45" s="117"/>
      <c r="PYX45" s="117"/>
      <c r="PYY45" s="117"/>
      <c r="PYZ45" s="117"/>
      <c r="PZA45" s="117"/>
      <c r="PZB45" s="117"/>
      <c r="PZC45" s="117"/>
      <c r="PZD45" s="117"/>
      <c r="PZE45" s="117"/>
      <c r="PZF45" s="117"/>
      <c r="PZG45" s="117"/>
      <c r="PZH45" s="117"/>
      <c r="PZI45" s="117"/>
      <c r="PZJ45" s="117"/>
      <c r="PZK45" s="117"/>
      <c r="PZL45" s="117"/>
      <c r="PZM45" s="117"/>
      <c r="PZN45" s="117"/>
      <c r="PZO45" s="117"/>
      <c r="PZP45" s="117"/>
      <c r="PZQ45" s="117"/>
      <c r="PZR45" s="117"/>
      <c r="PZS45" s="117"/>
      <c r="PZT45" s="117"/>
      <c r="PZU45" s="117"/>
      <c r="PZV45" s="117"/>
      <c r="PZW45" s="117"/>
      <c r="PZX45" s="117"/>
      <c r="PZY45" s="117"/>
      <c r="PZZ45" s="117"/>
      <c r="QAA45" s="117"/>
      <c r="QAB45" s="117"/>
      <c r="QAC45" s="117"/>
      <c r="QAD45" s="117"/>
      <c r="QAE45" s="117"/>
      <c r="QAF45" s="117"/>
      <c r="QAG45" s="117"/>
      <c r="QAH45" s="117"/>
      <c r="QAI45" s="117"/>
      <c r="QAJ45" s="117"/>
      <c r="QAK45" s="117"/>
      <c r="QAL45" s="117"/>
      <c r="QAM45" s="117"/>
      <c r="QAN45" s="117"/>
      <c r="QAO45" s="117"/>
      <c r="QAP45" s="117"/>
      <c r="QAQ45" s="117"/>
      <c r="QAR45" s="117"/>
      <c r="QAS45" s="117"/>
      <c r="QAT45" s="117"/>
      <c r="QAU45" s="117"/>
      <c r="QAV45" s="117"/>
      <c r="QAW45" s="117"/>
      <c r="QAX45" s="117"/>
      <c r="QAY45" s="117"/>
      <c r="QAZ45" s="117"/>
      <c r="QBA45" s="117"/>
      <c r="QBB45" s="117"/>
      <c r="QBC45" s="117"/>
      <c r="QBD45" s="117"/>
      <c r="QBE45" s="117"/>
      <c r="QBF45" s="117"/>
      <c r="QBG45" s="117"/>
      <c r="QBH45" s="117"/>
      <c r="QBI45" s="117"/>
      <c r="QBJ45" s="117"/>
      <c r="QBK45" s="117"/>
      <c r="QBL45" s="117"/>
      <c r="QBM45" s="117"/>
      <c r="QBN45" s="117"/>
      <c r="QBO45" s="117"/>
      <c r="QBP45" s="117"/>
      <c r="QBQ45" s="117"/>
      <c r="QBR45" s="117"/>
      <c r="QBS45" s="117"/>
      <c r="QBT45" s="117"/>
      <c r="QBU45" s="117"/>
      <c r="QBV45" s="117"/>
      <c r="QBW45" s="117"/>
      <c r="QBX45" s="117"/>
      <c r="QBY45" s="117"/>
      <c r="QBZ45" s="117"/>
      <c r="QCA45" s="117"/>
      <c r="QCB45" s="117"/>
      <c r="QCC45" s="117"/>
      <c r="QCD45" s="117"/>
      <c r="QCE45" s="117"/>
      <c r="QCF45" s="117"/>
      <c r="QCG45" s="117"/>
      <c r="QCH45" s="117"/>
      <c r="QCI45" s="117"/>
      <c r="QCJ45" s="117"/>
      <c r="QCK45" s="117"/>
      <c r="QCL45" s="117"/>
      <c r="QCM45" s="117"/>
      <c r="QCN45" s="117"/>
      <c r="QCO45" s="117"/>
      <c r="QCP45" s="117"/>
      <c r="QCQ45" s="117"/>
      <c r="QCR45" s="117"/>
      <c r="QCS45" s="117"/>
      <c r="QCT45" s="117"/>
      <c r="QCU45" s="117"/>
      <c r="QCV45" s="117"/>
      <c r="QCW45" s="117"/>
      <c r="QCX45" s="117"/>
      <c r="QCY45" s="117"/>
      <c r="QCZ45" s="117"/>
      <c r="QDA45" s="117"/>
      <c r="QDB45" s="117"/>
      <c r="QDC45" s="117"/>
      <c r="QDD45" s="117"/>
      <c r="QDE45" s="117"/>
      <c r="QDF45" s="117"/>
      <c r="QDG45" s="117"/>
      <c r="QDH45" s="117"/>
      <c r="QDI45" s="117"/>
      <c r="QDJ45" s="117"/>
      <c r="QDK45" s="117"/>
      <c r="QDL45" s="117"/>
      <c r="QDM45" s="117"/>
      <c r="QDN45" s="117"/>
      <c r="QDO45" s="117"/>
      <c r="QDP45" s="117"/>
      <c r="QDQ45" s="117"/>
      <c r="QDR45" s="117"/>
      <c r="QDS45" s="117"/>
      <c r="QDT45" s="117"/>
      <c r="QDU45" s="117"/>
      <c r="QDV45" s="117"/>
      <c r="QDW45" s="117"/>
      <c r="QDX45" s="117"/>
      <c r="QDY45" s="117"/>
      <c r="QDZ45" s="117"/>
      <c r="QEA45" s="117"/>
      <c r="QEB45" s="117"/>
      <c r="QEC45" s="117"/>
      <c r="QED45" s="117"/>
      <c r="QEE45" s="117"/>
      <c r="QEF45" s="117"/>
      <c r="QEG45" s="117"/>
      <c r="QEH45" s="117"/>
      <c r="QEI45" s="117"/>
      <c r="QEJ45" s="117"/>
      <c r="QEK45" s="117"/>
      <c r="QEL45" s="117"/>
      <c r="QEM45" s="117"/>
      <c r="QEN45" s="117"/>
      <c r="QEO45" s="117"/>
      <c r="QEP45" s="117"/>
      <c r="QEQ45" s="117"/>
      <c r="QER45" s="117"/>
      <c r="QES45" s="117"/>
      <c r="QET45" s="117"/>
      <c r="QEU45" s="117"/>
      <c r="QEV45" s="117"/>
      <c r="QEW45" s="117"/>
      <c r="QEX45" s="117"/>
      <c r="QEY45" s="117"/>
      <c r="QEZ45" s="117"/>
      <c r="QFA45" s="117"/>
      <c r="QFB45" s="117"/>
      <c r="QFC45" s="117"/>
      <c r="QFD45" s="117"/>
      <c r="QFE45" s="117"/>
      <c r="QFF45" s="117"/>
      <c r="QFG45" s="117"/>
      <c r="QFH45" s="117"/>
      <c r="QFI45" s="117"/>
      <c r="QFJ45" s="117"/>
      <c r="QFK45" s="117"/>
      <c r="QFL45" s="117"/>
      <c r="QFM45" s="117"/>
      <c r="QFN45" s="117"/>
      <c r="QFO45" s="117"/>
      <c r="QFP45" s="117"/>
      <c r="QFQ45" s="117"/>
      <c r="QFR45" s="117"/>
      <c r="QFS45" s="117"/>
      <c r="QFT45" s="117"/>
      <c r="QFU45" s="117"/>
      <c r="QFV45" s="117"/>
      <c r="QFW45" s="117"/>
      <c r="QFX45" s="117"/>
      <c r="QFY45" s="117"/>
      <c r="QFZ45" s="117"/>
      <c r="QGA45" s="117"/>
      <c r="QGB45" s="117"/>
      <c r="QGC45" s="117"/>
      <c r="QGD45" s="117"/>
      <c r="QGE45" s="117"/>
      <c r="QGF45" s="117"/>
      <c r="QGG45" s="117"/>
      <c r="QGH45" s="117"/>
      <c r="QGI45" s="117"/>
      <c r="QGJ45" s="117"/>
      <c r="QGK45" s="117"/>
      <c r="QGL45" s="117"/>
      <c r="QGM45" s="117"/>
      <c r="QGN45" s="117"/>
      <c r="QGO45" s="117"/>
      <c r="QGP45" s="117"/>
      <c r="QGQ45" s="117"/>
      <c r="QGR45" s="117"/>
      <c r="QGS45" s="117"/>
      <c r="QGT45" s="117"/>
      <c r="QGU45" s="117"/>
      <c r="QGV45" s="117"/>
      <c r="QGW45" s="117"/>
      <c r="QGX45" s="117"/>
      <c r="QGY45" s="117"/>
      <c r="QGZ45" s="117"/>
      <c r="QHA45" s="117"/>
      <c r="QHB45" s="117"/>
      <c r="QHC45" s="117"/>
      <c r="QHD45" s="117"/>
      <c r="QHE45" s="117"/>
      <c r="QHF45" s="117"/>
      <c r="QHG45" s="117"/>
      <c r="QHH45" s="117"/>
      <c r="QHI45" s="117"/>
      <c r="QHJ45" s="117"/>
      <c r="QHK45" s="117"/>
      <c r="QHL45" s="117"/>
      <c r="QHM45" s="117"/>
      <c r="QHN45" s="117"/>
      <c r="QHO45" s="117"/>
      <c r="QHP45" s="117"/>
      <c r="QHQ45" s="117"/>
      <c r="QHR45" s="117"/>
      <c r="QHS45" s="117"/>
      <c r="QHT45" s="117"/>
      <c r="QHU45" s="117"/>
      <c r="QHV45" s="117"/>
      <c r="QHW45" s="117"/>
      <c r="QHX45" s="117"/>
      <c r="QHY45" s="117"/>
      <c r="QHZ45" s="117"/>
      <c r="QIA45" s="117"/>
      <c r="QIB45" s="117"/>
      <c r="QIC45" s="117"/>
      <c r="QID45" s="117"/>
      <c r="QIE45" s="117"/>
      <c r="QIF45" s="117"/>
      <c r="QIG45" s="117"/>
      <c r="QIH45" s="117"/>
      <c r="QII45" s="117"/>
      <c r="QIJ45" s="117"/>
      <c r="QIK45" s="117"/>
      <c r="QIL45" s="117"/>
      <c r="QIM45" s="117"/>
      <c r="QIN45" s="117"/>
      <c r="QIO45" s="117"/>
      <c r="QIP45" s="117"/>
      <c r="QIQ45" s="117"/>
      <c r="QIR45" s="117"/>
      <c r="QIS45" s="117"/>
      <c r="QIT45" s="117"/>
      <c r="QIU45" s="117"/>
      <c r="QIV45" s="117"/>
      <c r="QIW45" s="117"/>
      <c r="QIX45" s="117"/>
      <c r="QIY45" s="117"/>
      <c r="QIZ45" s="117"/>
      <c r="QJA45" s="117"/>
      <c r="QJB45" s="117"/>
      <c r="QJC45" s="117"/>
      <c r="QJD45" s="117"/>
      <c r="QJE45" s="117"/>
      <c r="QJF45" s="117"/>
      <c r="QJG45" s="117"/>
      <c r="QJH45" s="117"/>
      <c r="QJI45" s="117"/>
      <c r="QJJ45" s="117"/>
      <c r="QJK45" s="117"/>
      <c r="QJL45" s="117"/>
      <c r="QJM45" s="117"/>
      <c r="QJN45" s="117"/>
      <c r="QJO45" s="117"/>
      <c r="QJP45" s="117"/>
      <c r="QJQ45" s="117"/>
      <c r="QJR45" s="117"/>
      <c r="QJS45" s="117"/>
      <c r="QJT45" s="117"/>
      <c r="QJU45" s="117"/>
      <c r="QJV45" s="117"/>
      <c r="QJW45" s="117"/>
      <c r="QJX45" s="117"/>
      <c r="QJY45" s="117"/>
      <c r="QJZ45" s="117"/>
      <c r="QKA45" s="117"/>
      <c r="QKB45" s="117"/>
      <c r="QKC45" s="117"/>
      <c r="QKD45" s="117"/>
      <c r="QKE45" s="117"/>
      <c r="QKF45" s="117"/>
      <c r="QKG45" s="117"/>
      <c r="QKH45" s="117"/>
      <c r="QKI45" s="117"/>
      <c r="QKJ45" s="117"/>
      <c r="QKK45" s="117"/>
      <c r="QKL45" s="117"/>
      <c r="QKM45" s="117"/>
      <c r="QKN45" s="117"/>
      <c r="QKO45" s="117"/>
      <c r="QKP45" s="117"/>
      <c r="QKQ45" s="117"/>
      <c r="QKR45" s="117"/>
      <c r="QKS45" s="117"/>
      <c r="QKT45" s="117"/>
      <c r="QKU45" s="117"/>
      <c r="QKV45" s="117"/>
      <c r="QKW45" s="117"/>
      <c r="QKX45" s="117"/>
      <c r="QKY45" s="117"/>
      <c r="QKZ45" s="117"/>
      <c r="QLA45" s="117"/>
      <c r="QLB45" s="117"/>
      <c r="QLC45" s="117"/>
      <c r="QLD45" s="117"/>
      <c r="QLE45" s="117"/>
      <c r="QLF45" s="117"/>
      <c r="QLG45" s="117"/>
      <c r="QLH45" s="117"/>
      <c r="QLI45" s="117"/>
      <c r="QLJ45" s="117"/>
      <c r="QLK45" s="117"/>
      <c r="QLL45" s="117"/>
      <c r="QLM45" s="117"/>
      <c r="QLN45" s="117"/>
      <c r="QLO45" s="117"/>
      <c r="QLP45" s="117"/>
      <c r="QLQ45" s="117"/>
      <c r="QLR45" s="117"/>
      <c r="QLS45" s="117"/>
      <c r="QLT45" s="117"/>
      <c r="QLU45" s="117"/>
      <c r="QLV45" s="117"/>
      <c r="QLW45" s="117"/>
      <c r="QLX45" s="117"/>
      <c r="QLY45" s="117"/>
      <c r="QLZ45" s="117"/>
      <c r="QMA45" s="117"/>
      <c r="QMB45" s="117"/>
      <c r="QMC45" s="117"/>
      <c r="QMD45" s="117"/>
      <c r="QME45" s="117"/>
      <c r="QMF45" s="117"/>
      <c r="QMG45" s="117"/>
      <c r="QMH45" s="117"/>
      <c r="QMI45" s="117"/>
      <c r="QMJ45" s="117"/>
      <c r="QMK45" s="117"/>
      <c r="QML45" s="117"/>
      <c r="QMM45" s="117"/>
      <c r="QMN45" s="117"/>
      <c r="QMO45" s="117"/>
      <c r="QMP45" s="117"/>
      <c r="QMQ45" s="117"/>
      <c r="QMR45" s="117"/>
      <c r="QMS45" s="117"/>
      <c r="QMT45" s="117"/>
      <c r="QMU45" s="117"/>
      <c r="QMV45" s="117"/>
      <c r="QMW45" s="117"/>
      <c r="QMX45" s="117"/>
      <c r="QMY45" s="117"/>
      <c r="QMZ45" s="117"/>
      <c r="QNA45" s="117"/>
      <c r="QNB45" s="117"/>
      <c r="QNC45" s="117"/>
      <c r="QND45" s="117"/>
      <c r="QNE45" s="117"/>
      <c r="QNF45" s="117"/>
      <c r="QNG45" s="117"/>
      <c r="QNH45" s="117"/>
      <c r="QNI45" s="117"/>
      <c r="QNJ45" s="117"/>
      <c r="QNK45" s="117"/>
      <c r="QNL45" s="117"/>
      <c r="QNM45" s="117"/>
      <c r="QNN45" s="117"/>
      <c r="QNO45" s="117"/>
      <c r="QNP45" s="117"/>
      <c r="QNQ45" s="117"/>
      <c r="QNR45" s="117"/>
      <c r="QNS45" s="117"/>
      <c r="QNT45" s="117"/>
      <c r="QNU45" s="117"/>
      <c r="QNV45" s="117"/>
      <c r="QNW45" s="117"/>
      <c r="QNX45" s="117"/>
      <c r="QNY45" s="117"/>
      <c r="QNZ45" s="117"/>
      <c r="QOA45" s="117"/>
      <c r="QOB45" s="117"/>
      <c r="QOC45" s="117"/>
      <c r="QOD45" s="117"/>
      <c r="QOE45" s="117"/>
      <c r="QOF45" s="117"/>
      <c r="QOG45" s="117"/>
      <c r="QOH45" s="117"/>
      <c r="QOI45" s="117"/>
      <c r="QOJ45" s="117"/>
      <c r="QOK45" s="117"/>
      <c r="QOL45" s="117"/>
      <c r="QOM45" s="117"/>
      <c r="QON45" s="117"/>
      <c r="QOO45" s="117"/>
      <c r="QOP45" s="117"/>
      <c r="QOQ45" s="117"/>
      <c r="QOR45" s="117"/>
      <c r="QOS45" s="117"/>
      <c r="QOT45" s="117"/>
      <c r="QOU45" s="117"/>
      <c r="QOV45" s="117"/>
      <c r="QOW45" s="117"/>
      <c r="QOX45" s="117"/>
      <c r="QOY45" s="117"/>
      <c r="QOZ45" s="117"/>
      <c r="QPA45" s="117"/>
      <c r="QPB45" s="117"/>
      <c r="QPC45" s="117"/>
      <c r="QPD45" s="117"/>
      <c r="QPE45" s="117"/>
      <c r="QPF45" s="117"/>
      <c r="QPG45" s="117"/>
      <c r="QPH45" s="117"/>
      <c r="QPI45" s="117"/>
      <c r="QPJ45" s="117"/>
      <c r="QPK45" s="117"/>
      <c r="QPL45" s="117"/>
      <c r="QPM45" s="117"/>
      <c r="QPN45" s="117"/>
      <c r="QPO45" s="117"/>
      <c r="QPP45" s="117"/>
      <c r="QPQ45" s="117"/>
      <c r="QPR45" s="117"/>
      <c r="QPS45" s="117"/>
      <c r="QPT45" s="117"/>
      <c r="QPU45" s="117"/>
      <c r="QPV45" s="117"/>
      <c r="QPW45" s="117"/>
      <c r="QPX45" s="117"/>
      <c r="QPY45" s="117"/>
      <c r="QPZ45" s="117"/>
      <c r="QQA45" s="117"/>
      <c r="QQB45" s="117"/>
      <c r="QQC45" s="117"/>
      <c r="QQD45" s="117"/>
      <c r="QQE45" s="117"/>
      <c r="QQF45" s="117"/>
      <c r="QQG45" s="117"/>
      <c r="QQH45" s="117"/>
      <c r="QQI45" s="117"/>
      <c r="QQJ45" s="117"/>
      <c r="QQK45" s="117"/>
      <c r="QQL45" s="117"/>
      <c r="QQM45" s="117"/>
      <c r="QQN45" s="117"/>
      <c r="QQO45" s="117"/>
      <c r="QQP45" s="117"/>
      <c r="QQQ45" s="117"/>
      <c r="QQR45" s="117"/>
      <c r="QQS45" s="117"/>
      <c r="QQT45" s="117"/>
      <c r="QQU45" s="117"/>
      <c r="QQV45" s="117"/>
      <c r="QQW45" s="117"/>
      <c r="QQX45" s="117"/>
      <c r="QQY45" s="117"/>
      <c r="QQZ45" s="117"/>
      <c r="QRA45" s="117"/>
      <c r="QRB45" s="117"/>
      <c r="QRC45" s="117"/>
      <c r="QRD45" s="117"/>
      <c r="QRE45" s="117"/>
      <c r="QRF45" s="117"/>
      <c r="QRG45" s="117"/>
      <c r="QRH45" s="117"/>
      <c r="QRI45" s="117"/>
      <c r="QRJ45" s="117"/>
      <c r="QRK45" s="117"/>
      <c r="QRL45" s="117"/>
      <c r="QRM45" s="117"/>
      <c r="QRN45" s="117"/>
      <c r="QRO45" s="117"/>
      <c r="QRP45" s="117"/>
      <c r="QRQ45" s="117"/>
      <c r="QRR45" s="117"/>
      <c r="QRS45" s="117"/>
      <c r="QRT45" s="117"/>
      <c r="QRU45" s="117"/>
      <c r="QRV45" s="117"/>
      <c r="QRW45" s="117"/>
      <c r="QRX45" s="117"/>
      <c r="QRY45" s="117"/>
      <c r="QRZ45" s="117"/>
      <c r="QSA45" s="117"/>
      <c r="QSB45" s="117"/>
      <c r="QSC45" s="117"/>
      <c r="QSD45" s="117"/>
      <c r="QSE45" s="117"/>
      <c r="QSF45" s="117"/>
      <c r="QSG45" s="117"/>
      <c r="QSH45" s="117"/>
      <c r="QSI45" s="117"/>
      <c r="QSJ45" s="117"/>
      <c r="QSK45" s="117"/>
      <c r="QSL45" s="117"/>
      <c r="QSM45" s="117"/>
      <c r="QSN45" s="117"/>
      <c r="QSO45" s="117"/>
      <c r="QSP45" s="117"/>
      <c r="QSQ45" s="117"/>
      <c r="QSR45" s="117"/>
      <c r="QSS45" s="117"/>
      <c r="QST45" s="117"/>
      <c r="QSU45" s="117"/>
      <c r="QSV45" s="117"/>
      <c r="QSW45" s="117"/>
      <c r="QSX45" s="117"/>
      <c r="QSY45" s="117"/>
      <c r="QSZ45" s="117"/>
      <c r="QTA45" s="117"/>
      <c r="QTB45" s="117"/>
      <c r="QTC45" s="117"/>
      <c r="QTD45" s="117"/>
      <c r="QTE45" s="117"/>
      <c r="QTF45" s="117"/>
      <c r="QTG45" s="117"/>
      <c r="QTH45" s="117"/>
      <c r="QTI45" s="117"/>
      <c r="QTJ45" s="117"/>
      <c r="QTK45" s="117"/>
      <c r="QTL45" s="117"/>
      <c r="QTM45" s="117"/>
      <c r="QTN45" s="117"/>
      <c r="QTO45" s="117"/>
      <c r="QTP45" s="117"/>
      <c r="QTQ45" s="117"/>
      <c r="QTR45" s="117"/>
      <c r="QTS45" s="117"/>
      <c r="QTT45" s="117"/>
      <c r="QTU45" s="117"/>
      <c r="QTV45" s="117"/>
      <c r="QTW45" s="117"/>
      <c r="QTX45" s="117"/>
      <c r="QTY45" s="117"/>
      <c r="QTZ45" s="117"/>
      <c r="QUA45" s="117"/>
      <c r="QUB45" s="117"/>
      <c r="QUC45" s="117"/>
      <c r="QUD45" s="117"/>
      <c r="QUE45" s="117"/>
      <c r="QUF45" s="117"/>
      <c r="QUG45" s="117"/>
      <c r="QUH45" s="117"/>
      <c r="QUI45" s="117"/>
      <c r="QUJ45" s="117"/>
      <c r="QUK45" s="117"/>
      <c r="QUL45" s="117"/>
      <c r="QUM45" s="117"/>
      <c r="QUN45" s="117"/>
      <c r="QUO45" s="117"/>
      <c r="QUP45" s="117"/>
      <c r="QUQ45" s="117"/>
      <c r="QUR45" s="117"/>
      <c r="QUS45" s="117"/>
      <c r="QUT45" s="117"/>
      <c r="QUU45" s="117"/>
      <c r="QUV45" s="117"/>
      <c r="QUW45" s="117"/>
      <c r="QUX45" s="117"/>
      <c r="QUY45" s="117"/>
      <c r="QUZ45" s="117"/>
      <c r="QVA45" s="117"/>
      <c r="QVB45" s="117"/>
      <c r="QVC45" s="117"/>
      <c r="QVD45" s="117"/>
      <c r="QVE45" s="117"/>
      <c r="QVF45" s="117"/>
      <c r="QVG45" s="117"/>
      <c r="QVH45" s="117"/>
      <c r="QVI45" s="117"/>
      <c r="QVJ45" s="117"/>
      <c r="QVK45" s="117"/>
      <c r="QVL45" s="117"/>
      <c r="QVM45" s="117"/>
      <c r="QVN45" s="117"/>
      <c r="QVO45" s="117"/>
      <c r="QVP45" s="117"/>
      <c r="QVQ45" s="117"/>
      <c r="QVR45" s="117"/>
      <c r="QVS45" s="117"/>
      <c r="QVT45" s="117"/>
      <c r="QVU45" s="117"/>
      <c r="QVV45" s="117"/>
      <c r="QVW45" s="117"/>
      <c r="QVX45" s="117"/>
      <c r="QVY45" s="117"/>
      <c r="QVZ45" s="117"/>
      <c r="QWA45" s="117"/>
      <c r="QWB45" s="117"/>
      <c r="QWC45" s="117"/>
      <c r="QWD45" s="117"/>
      <c r="QWE45" s="117"/>
      <c r="QWF45" s="117"/>
      <c r="QWG45" s="117"/>
      <c r="QWH45" s="117"/>
      <c r="QWI45" s="117"/>
      <c r="QWJ45" s="117"/>
      <c r="QWK45" s="117"/>
      <c r="QWL45" s="117"/>
      <c r="QWM45" s="117"/>
      <c r="QWN45" s="117"/>
      <c r="QWO45" s="117"/>
      <c r="QWP45" s="117"/>
      <c r="QWQ45" s="117"/>
      <c r="QWR45" s="117"/>
      <c r="QWS45" s="117"/>
      <c r="QWT45" s="117"/>
      <c r="QWU45" s="117"/>
      <c r="QWV45" s="117"/>
      <c r="QWW45" s="117"/>
      <c r="QWX45" s="117"/>
      <c r="QWY45" s="117"/>
      <c r="QWZ45" s="117"/>
      <c r="QXA45" s="117"/>
      <c r="QXB45" s="117"/>
      <c r="QXC45" s="117"/>
      <c r="QXD45" s="117"/>
      <c r="QXE45" s="117"/>
      <c r="QXF45" s="117"/>
      <c r="QXG45" s="117"/>
      <c r="QXH45" s="117"/>
      <c r="QXI45" s="117"/>
      <c r="QXJ45" s="117"/>
      <c r="QXK45" s="117"/>
      <c r="QXL45" s="117"/>
      <c r="QXM45" s="117"/>
      <c r="QXN45" s="117"/>
      <c r="QXO45" s="117"/>
      <c r="QXP45" s="117"/>
      <c r="QXQ45" s="117"/>
      <c r="QXR45" s="117"/>
      <c r="QXS45" s="117"/>
      <c r="QXT45" s="117"/>
      <c r="QXU45" s="117"/>
      <c r="QXV45" s="117"/>
      <c r="QXW45" s="117"/>
      <c r="QXX45" s="117"/>
      <c r="QXY45" s="117"/>
      <c r="QXZ45" s="117"/>
      <c r="QYA45" s="117"/>
      <c r="QYB45" s="117"/>
      <c r="QYC45" s="117"/>
      <c r="QYD45" s="117"/>
      <c r="QYE45" s="117"/>
      <c r="QYF45" s="117"/>
      <c r="QYG45" s="117"/>
      <c r="QYH45" s="117"/>
      <c r="QYI45" s="117"/>
      <c r="QYJ45" s="117"/>
      <c r="QYK45" s="117"/>
      <c r="QYL45" s="117"/>
      <c r="QYM45" s="117"/>
      <c r="QYN45" s="117"/>
      <c r="QYO45" s="117"/>
      <c r="QYP45" s="117"/>
      <c r="QYQ45" s="117"/>
      <c r="QYR45" s="117"/>
      <c r="QYS45" s="117"/>
      <c r="QYT45" s="117"/>
      <c r="QYU45" s="117"/>
      <c r="QYV45" s="117"/>
      <c r="QYW45" s="117"/>
      <c r="QYX45" s="117"/>
      <c r="QYY45" s="117"/>
      <c r="QYZ45" s="117"/>
      <c r="QZA45" s="117"/>
      <c r="QZB45" s="117"/>
      <c r="QZC45" s="117"/>
      <c r="QZD45" s="117"/>
      <c r="QZE45" s="117"/>
      <c r="QZF45" s="117"/>
      <c r="QZG45" s="117"/>
      <c r="QZH45" s="117"/>
      <c r="QZI45" s="117"/>
      <c r="QZJ45" s="117"/>
      <c r="QZK45" s="117"/>
      <c r="QZL45" s="117"/>
      <c r="QZM45" s="117"/>
      <c r="QZN45" s="117"/>
      <c r="QZO45" s="117"/>
      <c r="QZP45" s="117"/>
      <c r="QZQ45" s="117"/>
      <c r="QZR45" s="117"/>
      <c r="QZS45" s="117"/>
      <c r="QZT45" s="117"/>
      <c r="QZU45" s="117"/>
      <c r="QZV45" s="117"/>
      <c r="QZW45" s="117"/>
      <c r="QZX45" s="117"/>
      <c r="QZY45" s="117"/>
      <c r="QZZ45" s="117"/>
      <c r="RAA45" s="117"/>
      <c r="RAB45" s="117"/>
      <c r="RAC45" s="117"/>
      <c r="RAD45" s="117"/>
      <c r="RAE45" s="117"/>
      <c r="RAF45" s="117"/>
      <c r="RAG45" s="117"/>
      <c r="RAH45" s="117"/>
      <c r="RAI45" s="117"/>
      <c r="RAJ45" s="117"/>
      <c r="RAK45" s="117"/>
      <c r="RAL45" s="117"/>
      <c r="RAM45" s="117"/>
      <c r="RAN45" s="117"/>
      <c r="RAO45" s="117"/>
      <c r="RAP45" s="117"/>
      <c r="RAQ45" s="117"/>
      <c r="RAR45" s="117"/>
      <c r="RAS45" s="117"/>
      <c r="RAT45" s="117"/>
      <c r="RAU45" s="117"/>
      <c r="RAV45" s="117"/>
      <c r="RAW45" s="117"/>
      <c r="RAX45" s="117"/>
      <c r="RAY45" s="117"/>
      <c r="RAZ45" s="117"/>
      <c r="RBA45" s="117"/>
      <c r="RBB45" s="117"/>
      <c r="RBC45" s="117"/>
      <c r="RBD45" s="117"/>
      <c r="RBE45" s="117"/>
      <c r="RBF45" s="117"/>
      <c r="RBG45" s="117"/>
      <c r="RBH45" s="117"/>
      <c r="RBI45" s="117"/>
      <c r="RBJ45" s="117"/>
      <c r="RBK45" s="117"/>
      <c r="RBL45" s="117"/>
      <c r="RBM45" s="117"/>
      <c r="RBN45" s="117"/>
      <c r="RBO45" s="117"/>
      <c r="RBP45" s="117"/>
      <c r="RBQ45" s="117"/>
      <c r="RBR45" s="117"/>
      <c r="RBS45" s="117"/>
      <c r="RBT45" s="117"/>
      <c r="RBU45" s="117"/>
      <c r="RBV45" s="117"/>
      <c r="RBW45" s="117"/>
      <c r="RBX45" s="117"/>
      <c r="RBY45" s="117"/>
      <c r="RBZ45" s="117"/>
      <c r="RCA45" s="117"/>
      <c r="RCB45" s="117"/>
      <c r="RCC45" s="117"/>
      <c r="RCD45" s="117"/>
      <c r="RCE45" s="117"/>
      <c r="RCF45" s="117"/>
      <c r="RCG45" s="117"/>
      <c r="RCH45" s="117"/>
      <c r="RCI45" s="117"/>
      <c r="RCJ45" s="117"/>
      <c r="RCK45" s="117"/>
      <c r="RCL45" s="117"/>
      <c r="RCM45" s="117"/>
      <c r="RCN45" s="117"/>
      <c r="RCO45" s="117"/>
      <c r="RCP45" s="117"/>
      <c r="RCQ45" s="117"/>
      <c r="RCR45" s="117"/>
      <c r="RCS45" s="117"/>
      <c r="RCT45" s="117"/>
      <c r="RCU45" s="117"/>
      <c r="RCV45" s="117"/>
      <c r="RCW45" s="117"/>
      <c r="RCX45" s="117"/>
      <c r="RCY45" s="117"/>
      <c r="RCZ45" s="117"/>
      <c r="RDA45" s="117"/>
      <c r="RDB45" s="117"/>
      <c r="RDC45" s="117"/>
      <c r="RDD45" s="117"/>
      <c r="RDE45" s="117"/>
      <c r="RDF45" s="117"/>
      <c r="RDG45" s="117"/>
      <c r="RDH45" s="117"/>
      <c r="RDI45" s="117"/>
      <c r="RDJ45" s="117"/>
      <c r="RDK45" s="117"/>
      <c r="RDL45" s="117"/>
      <c r="RDM45" s="117"/>
      <c r="RDN45" s="117"/>
      <c r="RDO45" s="117"/>
      <c r="RDP45" s="117"/>
      <c r="RDQ45" s="117"/>
      <c r="RDR45" s="117"/>
      <c r="RDS45" s="117"/>
      <c r="RDT45" s="117"/>
      <c r="RDU45" s="117"/>
      <c r="RDV45" s="117"/>
      <c r="RDW45" s="117"/>
      <c r="RDX45" s="117"/>
      <c r="RDY45" s="117"/>
      <c r="RDZ45" s="117"/>
      <c r="REA45" s="117"/>
      <c r="REB45" s="117"/>
      <c r="REC45" s="117"/>
      <c r="RED45" s="117"/>
      <c r="REE45" s="117"/>
      <c r="REF45" s="117"/>
      <c r="REG45" s="117"/>
      <c r="REH45" s="117"/>
      <c r="REI45" s="117"/>
      <c r="REJ45" s="117"/>
      <c r="REK45" s="117"/>
      <c r="REL45" s="117"/>
      <c r="REM45" s="117"/>
      <c r="REN45" s="117"/>
      <c r="REO45" s="117"/>
      <c r="REP45" s="117"/>
      <c r="REQ45" s="117"/>
      <c r="RER45" s="117"/>
      <c r="RES45" s="117"/>
      <c r="RET45" s="117"/>
      <c r="REU45" s="117"/>
      <c r="REV45" s="117"/>
      <c r="REW45" s="117"/>
      <c r="REX45" s="117"/>
      <c r="REY45" s="117"/>
      <c r="REZ45" s="117"/>
      <c r="RFA45" s="117"/>
      <c r="RFB45" s="117"/>
      <c r="RFC45" s="117"/>
      <c r="RFD45" s="117"/>
      <c r="RFE45" s="117"/>
      <c r="RFF45" s="117"/>
      <c r="RFG45" s="117"/>
      <c r="RFH45" s="117"/>
      <c r="RFI45" s="117"/>
      <c r="RFJ45" s="117"/>
      <c r="RFK45" s="117"/>
      <c r="RFL45" s="117"/>
      <c r="RFM45" s="117"/>
      <c r="RFN45" s="117"/>
      <c r="RFO45" s="117"/>
      <c r="RFP45" s="117"/>
      <c r="RFQ45" s="117"/>
      <c r="RFR45" s="117"/>
      <c r="RFS45" s="117"/>
      <c r="RFT45" s="117"/>
      <c r="RFU45" s="117"/>
      <c r="RFV45" s="117"/>
      <c r="RFW45" s="117"/>
      <c r="RFX45" s="117"/>
      <c r="RFY45" s="117"/>
      <c r="RFZ45" s="117"/>
      <c r="RGA45" s="117"/>
      <c r="RGB45" s="117"/>
      <c r="RGC45" s="117"/>
      <c r="RGD45" s="117"/>
      <c r="RGE45" s="117"/>
      <c r="RGF45" s="117"/>
      <c r="RGG45" s="117"/>
      <c r="RGH45" s="117"/>
      <c r="RGI45" s="117"/>
      <c r="RGJ45" s="117"/>
      <c r="RGK45" s="117"/>
      <c r="RGL45" s="117"/>
      <c r="RGM45" s="117"/>
      <c r="RGN45" s="117"/>
      <c r="RGO45" s="117"/>
      <c r="RGP45" s="117"/>
      <c r="RGQ45" s="117"/>
      <c r="RGR45" s="117"/>
      <c r="RGS45" s="117"/>
      <c r="RGT45" s="117"/>
      <c r="RGU45" s="117"/>
      <c r="RGV45" s="117"/>
      <c r="RGW45" s="117"/>
      <c r="RGX45" s="117"/>
      <c r="RGY45" s="117"/>
      <c r="RGZ45" s="117"/>
      <c r="RHA45" s="117"/>
      <c r="RHB45" s="117"/>
      <c r="RHC45" s="117"/>
      <c r="RHD45" s="117"/>
      <c r="RHE45" s="117"/>
      <c r="RHF45" s="117"/>
      <c r="RHG45" s="117"/>
      <c r="RHH45" s="117"/>
      <c r="RHI45" s="117"/>
      <c r="RHJ45" s="117"/>
      <c r="RHK45" s="117"/>
      <c r="RHL45" s="117"/>
      <c r="RHM45" s="117"/>
      <c r="RHN45" s="117"/>
      <c r="RHO45" s="117"/>
      <c r="RHP45" s="117"/>
      <c r="RHQ45" s="117"/>
      <c r="RHR45" s="117"/>
      <c r="RHS45" s="117"/>
      <c r="RHT45" s="117"/>
      <c r="RHU45" s="117"/>
      <c r="RHV45" s="117"/>
      <c r="RHW45" s="117"/>
      <c r="RHX45" s="117"/>
      <c r="RHY45" s="117"/>
      <c r="RHZ45" s="117"/>
      <c r="RIA45" s="117"/>
      <c r="RIB45" s="117"/>
      <c r="RIC45" s="117"/>
      <c r="RID45" s="117"/>
      <c r="RIE45" s="117"/>
      <c r="RIF45" s="117"/>
      <c r="RIG45" s="117"/>
      <c r="RIH45" s="117"/>
      <c r="RII45" s="117"/>
      <c r="RIJ45" s="117"/>
      <c r="RIK45" s="117"/>
      <c r="RIL45" s="117"/>
      <c r="RIM45" s="117"/>
      <c r="RIN45" s="117"/>
      <c r="RIO45" s="117"/>
      <c r="RIP45" s="117"/>
      <c r="RIQ45" s="117"/>
      <c r="RIR45" s="117"/>
      <c r="RIS45" s="117"/>
      <c r="RIT45" s="117"/>
      <c r="RIU45" s="117"/>
      <c r="RIV45" s="117"/>
      <c r="RIW45" s="117"/>
      <c r="RIX45" s="117"/>
      <c r="RIY45" s="117"/>
      <c r="RIZ45" s="117"/>
      <c r="RJA45" s="117"/>
      <c r="RJB45" s="117"/>
      <c r="RJC45" s="117"/>
      <c r="RJD45" s="117"/>
      <c r="RJE45" s="117"/>
      <c r="RJF45" s="117"/>
      <c r="RJG45" s="117"/>
      <c r="RJH45" s="117"/>
      <c r="RJI45" s="117"/>
      <c r="RJJ45" s="117"/>
      <c r="RJK45" s="117"/>
      <c r="RJL45" s="117"/>
      <c r="RJM45" s="117"/>
      <c r="RJN45" s="117"/>
      <c r="RJO45" s="117"/>
      <c r="RJP45" s="117"/>
      <c r="RJQ45" s="117"/>
      <c r="RJR45" s="117"/>
      <c r="RJS45" s="117"/>
      <c r="RJT45" s="117"/>
      <c r="RJU45" s="117"/>
      <c r="RJV45" s="117"/>
      <c r="RJW45" s="117"/>
      <c r="RJX45" s="117"/>
      <c r="RJY45" s="117"/>
      <c r="RJZ45" s="117"/>
      <c r="RKA45" s="117"/>
      <c r="RKB45" s="117"/>
      <c r="RKC45" s="117"/>
      <c r="RKD45" s="117"/>
      <c r="RKE45" s="117"/>
      <c r="RKF45" s="117"/>
      <c r="RKG45" s="117"/>
      <c r="RKH45" s="117"/>
      <c r="RKI45" s="117"/>
      <c r="RKJ45" s="117"/>
      <c r="RKK45" s="117"/>
      <c r="RKL45" s="117"/>
      <c r="RKM45" s="117"/>
      <c r="RKN45" s="117"/>
      <c r="RKO45" s="117"/>
      <c r="RKP45" s="117"/>
      <c r="RKQ45" s="117"/>
      <c r="RKR45" s="117"/>
      <c r="RKS45" s="117"/>
      <c r="RKT45" s="117"/>
      <c r="RKU45" s="117"/>
      <c r="RKV45" s="117"/>
      <c r="RKW45" s="117"/>
      <c r="RKX45" s="117"/>
      <c r="RKY45" s="117"/>
      <c r="RKZ45" s="117"/>
      <c r="RLA45" s="117"/>
      <c r="RLB45" s="117"/>
      <c r="RLC45" s="117"/>
      <c r="RLD45" s="117"/>
      <c r="RLE45" s="117"/>
      <c r="RLF45" s="117"/>
      <c r="RLG45" s="117"/>
      <c r="RLH45" s="117"/>
      <c r="RLI45" s="117"/>
      <c r="RLJ45" s="117"/>
      <c r="RLK45" s="117"/>
      <c r="RLL45" s="117"/>
      <c r="RLM45" s="117"/>
      <c r="RLN45" s="117"/>
      <c r="RLO45" s="117"/>
      <c r="RLP45" s="117"/>
      <c r="RLQ45" s="117"/>
      <c r="RLR45" s="117"/>
      <c r="RLS45" s="117"/>
      <c r="RLT45" s="117"/>
      <c r="RLU45" s="117"/>
      <c r="RLV45" s="117"/>
      <c r="RLW45" s="117"/>
      <c r="RLX45" s="117"/>
      <c r="RLY45" s="117"/>
      <c r="RLZ45" s="117"/>
      <c r="RMA45" s="117"/>
      <c r="RMB45" s="117"/>
      <c r="RMC45" s="117"/>
      <c r="RMD45" s="117"/>
      <c r="RME45" s="117"/>
      <c r="RMF45" s="117"/>
      <c r="RMG45" s="117"/>
      <c r="RMH45" s="117"/>
      <c r="RMI45" s="117"/>
      <c r="RMJ45" s="117"/>
      <c r="RMK45" s="117"/>
      <c r="RML45" s="117"/>
      <c r="RMM45" s="117"/>
      <c r="RMN45" s="117"/>
      <c r="RMO45" s="117"/>
      <c r="RMP45" s="117"/>
      <c r="RMQ45" s="117"/>
      <c r="RMR45" s="117"/>
      <c r="RMS45" s="117"/>
      <c r="RMT45" s="117"/>
      <c r="RMU45" s="117"/>
      <c r="RMV45" s="117"/>
      <c r="RMW45" s="117"/>
      <c r="RMX45" s="117"/>
      <c r="RMY45" s="117"/>
      <c r="RMZ45" s="117"/>
      <c r="RNA45" s="117"/>
      <c r="RNB45" s="117"/>
      <c r="RNC45" s="117"/>
      <c r="RND45" s="117"/>
      <c r="RNE45" s="117"/>
      <c r="RNF45" s="117"/>
      <c r="RNG45" s="117"/>
      <c r="RNH45" s="117"/>
      <c r="RNI45" s="117"/>
      <c r="RNJ45" s="117"/>
      <c r="RNK45" s="117"/>
      <c r="RNL45" s="117"/>
      <c r="RNM45" s="117"/>
      <c r="RNN45" s="117"/>
      <c r="RNO45" s="117"/>
      <c r="RNP45" s="117"/>
      <c r="RNQ45" s="117"/>
      <c r="RNR45" s="117"/>
      <c r="RNS45" s="117"/>
      <c r="RNT45" s="117"/>
      <c r="RNU45" s="117"/>
      <c r="RNV45" s="117"/>
      <c r="RNW45" s="117"/>
      <c r="RNX45" s="117"/>
      <c r="RNY45" s="117"/>
      <c r="RNZ45" s="117"/>
      <c r="ROA45" s="117"/>
      <c r="ROB45" s="117"/>
      <c r="ROC45" s="117"/>
      <c r="ROD45" s="117"/>
      <c r="ROE45" s="117"/>
      <c r="ROF45" s="117"/>
      <c r="ROG45" s="117"/>
      <c r="ROH45" s="117"/>
      <c r="ROI45" s="117"/>
      <c r="ROJ45" s="117"/>
      <c r="ROK45" s="117"/>
      <c r="ROL45" s="117"/>
      <c r="ROM45" s="117"/>
      <c r="RON45" s="117"/>
      <c r="ROO45" s="117"/>
      <c r="ROP45" s="117"/>
      <c r="ROQ45" s="117"/>
      <c r="ROR45" s="117"/>
      <c r="ROS45" s="117"/>
      <c r="ROT45" s="117"/>
      <c r="ROU45" s="117"/>
      <c r="ROV45" s="117"/>
      <c r="ROW45" s="117"/>
      <c r="ROX45" s="117"/>
      <c r="ROY45" s="117"/>
      <c r="ROZ45" s="117"/>
      <c r="RPA45" s="117"/>
      <c r="RPB45" s="117"/>
      <c r="RPC45" s="117"/>
      <c r="RPD45" s="117"/>
      <c r="RPE45" s="117"/>
      <c r="RPF45" s="117"/>
      <c r="RPG45" s="117"/>
      <c r="RPH45" s="117"/>
      <c r="RPI45" s="117"/>
      <c r="RPJ45" s="117"/>
      <c r="RPK45" s="117"/>
      <c r="RPL45" s="117"/>
      <c r="RPM45" s="117"/>
      <c r="RPN45" s="117"/>
      <c r="RPO45" s="117"/>
      <c r="RPP45" s="117"/>
      <c r="RPQ45" s="117"/>
      <c r="RPR45" s="117"/>
      <c r="RPS45" s="117"/>
      <c r="RPT45" s="117"/>
      <c r="RPU45" s="117"/>
      <c r="RPV45" s="117"/>
      <c r="RPW45" s="117"/>
      <c r="RPX45" s="117"/>
      <c r="RPY45" s="117"/>
      <c r="RPZ45" s="117"/>
      <c r="RQA45" s="117"/>
      <c r="RQB45" s="117"/>
      <c r="RQC45" s="117"/>
      <c r="RQD45" s="117"/>
      <c r="RQE45" s="117"/>
      <c r="RQF45" s="117"/>
      <c r="RQG45" s="117"/>
      <c r="RQH45" s="117"/>
      <c r="RQI45" s="117"/>
      <c r="RQJ45" s="117"/>
      <c r="RQK45" s="117"/>
      <c r="RQL45" s="117"/>
      <c r="RQM45" s="117"/>
      <c r="RQN45" s="117"/>
      <c r="RQO45" s="117"/>
      <c r="RQP45" s="117"/>
      <c r="RQQ45" s="117"/>
      <c r="RQR45" s="117"/>
      <c r="RQS45" s="117"/>
      <c r="RQT45" s="117"/>
      <c r="RQU45" s="117"/>
      <c r="RQV45" s="117"/>
      <c r="RQW45" s="117"/>
      <c r="RQX45" s="117"/>
      <c r="RQY45" s="117"/>
      <c r="RQZ45" s="117"/>
      <c r="RRA45" s="117"/>
      <c r="RRB45" s="117"/>
      <c r="RRC45" s="117"/>
      <c r="RRD45" s="117"/>
      <c r="RRE45" s="117"/>
      <c r="RRF45" s="117"/>
      <c r="RRG45" s="117"/>
      <c r="RRH45" s="117"/>
      <c r="RRI45" s="117"/>
      <c r="RRJ45" s="117"/>
      <c r="RRK45" s="117"/>
      <c r="RRL45" s="117"/>
      <c r="RRM45" s="117"/>
      <c r="RRN45" s="117"/>
      <c r="RRO45" s="117"/>
      <c r="RRP45" s="117"/>
      <c r="RRQ45" s="117"/>
      <c r="RRR45" s="117"/>
      <c r="RRS45" s="117"/>
      <c r="RRT45" s="117"/>
      <c r="RRU45" s="117"/>
      <c r="RRV45" s="117"/>
      <c r="RRW45" s="117"/>
      <c r="RRX45" s="117"/>
      <c r="RRY45" s="117"/>
      <c r="RRZ45" s="117"/>
      <c r="RSA45" s="117"/>
      <c r="RSB45" s="117"/>
      <c r="RSC45" s="117"/>
      <c r="RSD45" s="117"/>
      <c r="RSE45" s="117"/>
      <c r="RSF45" s="117"/>
      <c r="RSG45" s="117"/>
      <c r="RSH45" s="117"/>
      <c r="RSI45" s="117"/>
      <c r="RSJ45" s="117"/>
      <c r="RSK45" s="117"/>
      <c r="RSL45" s="117"/>
      <c r="RSM45" s="117"/>
      <c r="RSN45" s="117"/>
      <c r="RSO45" s="117"/>
      <c r="RSP45" s="117"/>
      <c r="RSQ45" s="117"/>
      <c r="RSR45" s="117"/>
      <c r="RSS45" s="117"/>
      <c r="RST45" s="117"/>
      <c r="RSU45" s="117"/>
      <c r="RSV45" s="117"/>
      <c r="RSW45" s="117"/>
      <c r="RSX45" s="117"/>
      <c r="RSY45" s="117"/>
      <c r="RSZ45" s="117"/>
      <c r="RTA45" s="117"/>
      <c r="RTB45" s="117"/>
      <c r="RTC45" s="117"/>
      <c r="RTD45" s="117"/>
      <c r="RTE45" s="117"/>
      <c r="RTF45" s="117"/>
      <c r="RTG45" s="117"/>
      <c r="RTH45" s="117"/>
      <c r="RTI45" s="117"/>
      <c r="RTJ45" s="117"/>
      <c r="RTK45" s="117"/>
      <c r="RTL45" s="117"/>
      <c r="RTM45" s="117"/>
      <c r="RTN45" s="117"/>
      <c r="RTO45" s="117"/>
      <c r="RTP45" s="117"/>
      <c r="RTQ45" s="117"/>
      <c r="RTR45" s="117"/>
      <c r="RTS45" s="117"/>
      <c r="RTT45" s="117"/>
      <c r="RTU45" s="117"/>
      <c r="RTV45" s="117"/>
      <c r="RTW45" s="117"/>
      <c r="RTX45" s="117"/>
      <c r="RTY45" s="117"/>
      <c r="RTZ45" s="117"/>
      <c r="RUA45" s="117"/>
      <c r="RUB45" s="117"/>
      <c r="RUC45" s="117"/>
      <c r="RUD45" s="117"/>
      <c r="RUE45" s="117"/>
      <c r="RUF45" s="117"/>
      <c r="RUG45" s="117"/>
      <c r="RUH45" s="117"/>
      <c r="RUI45" s="117"/>
      <c r="RUJ45" s="117"/>
      <c r="RUK45" s="117"/>
      <c r="RUL45" s="117"/>
      <c r="RUM45" s="117"/>
      <c r="RUN45" s="117"/>
      <c r="RUO45" s="117"/>
      <c r="RUP45" s="117"/>
      <c r="RUQ45" s="117"/>
      <c r="RUR45" s="117"/>
      <c r="RUS45" s="117"/>
      <c r="RUT45" s="117"/>
      <c r="RUU45" s="117"/>
      <c r="RUV45" s="117"/>
      <c r="RUW45" s="117"/>
      <c r="RUX45" s="117"/>
      <c r="RUY45" s="117"/>
      <c r="RUZ45" s="117"/>
      <c r="RVA45" s="117"/>
      <c r="RVB45" s="117"/>
      <c r="RVC45" s="117"/>
      <c r="RVD45" s="117"/>
      <c r="RVE45" s="117"/>
      <c r="RVF45" s="117"/>
      <c r="RVG45" s="117"/>
      <c r="RVH45" s="117"/>
      <c r="RVI45" s="117"/>
      <c r="RVJ45" s="117"/>
      <c r="RVK45" s="117"/>
      <c r="RVL45" s="117"/>
      <c r="RVM45" s="117"/>
      <c r="RVN45" s="117"/>
      <c r="RVO45" s="117"/>
      <c r="RVP45" s="117"/>
      <c r="RVQ45" s="117"/>
      <c r="RVR45" s="117"/>
      <c r="RVS45" s="117"/>
      <c r="RVT45" s="117"/>
      <c r="RVU45" s="117"/>
      <c r="RVV45" s="117"/>
      <c r="RVW45" s="117"/>
      <c r="RVX45" s="117"/>
      <c r="RVY45" s="117"/>
      <c r="RVZ45" s="117"/>
      <c r="RWA45" s="117"/>
      <c r="RWB45" s="117"/>
      <c r="RWC45" s="117"/>
      <c r="RWD45" s="117"/>
      <c r="RWE45" s="117"/>
      <c r="RWF45" s="117"/>
      <c r="RWG45" s="117"/>
      <c r="RWH45" s="117"/>
      <c r="RWI45" s="117"/>
      <c r="RWJ45" s="117"/>
      <c r="RWK45" s="117"/>
      <c r="RWL45" s="117"/>
      <c r="RWM45" s="117"/>
      <c r="RWN45" s="117"/>
      <c r="RWO45" s="117"/>
      <c r="RWP45" s="117"/>
      <c r="RWQ45" s="117"/>
      <c r="RWR45" s="117"/>
      <c r="RWS45" s="117"/>
      <c r="RWT45" s="117"/>
      <c r="RWU45" s="117"/>
      <c r="RWV45" s="117"/>
      <c r="RWW45" s="117"/>
      <c r="RWX45" s="117"/>
      <c r="RWY45" s="117"/>
      <c r="RWZ45" s="117"/>
      <c r="RXA45" s="117"/>
      <c r="RXB45" s="117"/>
      <c r="RXC45" s="117"/>
      <c r="RXD45" s="117"/>
      <c r="RXE45" s="117"/>
      <c r="RXF45" s="117"/>
      <c r="RXG45" s="117"/>
      <c r="RXH45" s="117"/>
      <c r="RXI45" s="117"/>
      <c r="RXJ45" s="117"/>
      <c r="RXK45" s="117"/>
      <c r="RXL45" s="117"/>
      <c r="RXM45" s="117"/>
      <c r="RXN45" s="117"/>
      <c r="RXO45" s="117"/>
      <c r="RXP45" s="117"/>
      <c r="RXQ45" s="117"/>
      <c r="RXR45" s="117"/>
      <c r="RXS45" s="117"/>
      <c r="RXT45" s="117"/>
      <c r="RXU45" s="117"/>
      <c r="RXV45" s="117"/>
      <c r="RXW45" s="117"/>
      <c r="RXX45" s="117"/>
      <c r="RXY45" s="117"/>
      <c r="RXZ45" s="117"/>
      <c r="RYA45" s="117"/>
      <c r="RYB45" s="117"/>
      <c r="RYC45" s="117"/>
      <c r="RYD45" s="117"/>
      <c r="RYE45" s="117"/>
      <c r="RYF45" s="117"/>
      <c r="RYG45" s="117"/>
      <c r="RYH45" s="117"/>
      <c r="RYI45" s="117"/>
      <c r="RYJ45" s="117"/>
      <c r="RYK45" s="117"/>
      <c r="RYL45" s="117"/>
      <c r="RYM45" s="117"/>
      <c r="RYN45" s="117"/>
      <c r="RYO45" s="117"/>
      <c r="RYP45" s="117"/>
      <c r="RYQ45" s="117"/>
      <c r="RYR45" s="117"/>
      <c r="RYS45" s="117"/>
      <c r="RYT45" s="117"/>
      <c r="RYU45" s="117"/>
      <c r="RYV45" s="117"/>
      <c r="RYW45" s="117"/>
      <c r="RYX45" s="117"/>
      <c r="RYY45" s="117"/>
      <c r="RYZ45" s="117"/>
      <c r="RZA45" s="117"/>
      <c r="RZB45" s="117"/>
      <c r="RZC45" s="117"/>
      <c r="RZD45" s="117"/>
      <c r="RZE45" s="117"/>
      <c r="RZF45" s="117"/>
      <c r="RZG45" s="117"/>
      <c r="RZH45" s="117"/>
      <c r="RZI45" s="117"/>
      <c r="RZJ45" s="117"/>
      <c r="RZK45" s="117"/>
      <c r="RZL45" s="117"/>
      <c r="RZM45" s="117"/>
      <c r="RZN45" s="117"/>
      <c r="RZO45" s="117"/>
      <c r="RZP45" s="117"/>
      <c r="RZQ45" s="117"/>
      <c r="RZR45" s="117"/>
      <c r="RZS45" s="117"/>
      <c r="RZT45" s="117"/>
      <c r="RZU45" s="117"/>
      <c r="RZV45" s="117"/>
      <c r="RZW45" s="117"/>
      <c r="RZX45" s="117"/>
      <c r="RZY45" s="117"/>
      <c r="RZZ45" s="117"/>
      <c r="SAA45" s="117"/>
      <c r="SAB45" s="117"/>
      <c r="SAC45" s="117"/>
      <c r="SAD45" s="117"/>
      <c r="SAE45" s="117"/>
      <c r="SAF45" s="117"/>
      <c r="SAG45" s="117"/>
      <c r="SAH45" s="117"/>
      <c r="SAI45" s="117"/>
      <c r="SAJ45" s="117"/>
      <c r="SAK45" s="117"/>
      <c r="SAL45" s="117"/>
      <c r="SAM45" s="117"/>
      <c r="SAN45" s="117"/>
      <c r="SAO45" s="117"/>
      <c r="SAP45" s="117"/>
      <c r="SAQ45" s="117"/>
      <c r="SAR45" s="117"/>
      <c r="SAS45" s="117"/>
      <c r="SAT45" s="117"/>
      <c r="SAU45" s="117"/>
      <c r="SAV45" s="117"/>
      <c r="SAW45" s="117"/>
      <c r="SAX45" s="117"/>
      <c r="SAY45" s="117"/>
      <c r="SAZ45" s="117"/>
      <c r="SBA45" s="117"/>
      <c r="SBB45" s="117"/>
      <c r="SBC45" s="117"/>
      <c r="SBD45" s="117"/>
      <c r="SBE45" s="117"/>
      <c r="SBF45" s="117"/>
      <c r="SBG45" s="117"/>
      <c r="SBH45" s="117"/>
      <c r="SBI45" s="117"/>
      <c r="SBJ45" s="117"/>
      <c r="SBK45" s="117"/>
      <c r="SBL45" s="117"/>
      <c r="SBM45" s="117"/>
      <c r="SBN45" s="117"/>
      <c r="SBO45" s="117"/>
      <c r="SBP45" s="117"/>
      <c r="SBQ45" s="117"/>
      <c r="SBR45" s="117"/>
      <c r="SBS45" s="117"/>
      <c r="SBT45" s="117"/>
      <c r="SBU45" s="117"/>
      <c r="SBV45" s="117"/>
      <c r="SBW45" s="117"/>
      <c r="SBX45" s="117"/>
      <c r="SBY45" s="117"/>
      <c r="SBZ45" s="117"/>
      <c r="SCA45" s="117"/>
      <c r="SCB45" s="117"/>
      <c r="SCC45" s="117"/>
      <c r="SCD45" s="117"/>
      <c r="SCE45" s="117"/>
      <c r="SCF45" s="117"/>
      <c r="SCG45" s="117"/>
      <c r="SCH45" s="117"/>
      <c r="SCI45" s="117"/>
      <c r="SCJ45" s="117"/>
      <c r="SCK45" s="117"/>
      <c r="SCL45" s="117"/>
      <c r="SCM45" s="117"/>
      <c r="SCN45" s="117"/>
      <c r="SCO45" s="117"/>
      <c r="SCP45" s="117"/>
      <c r="SCQ45" s="117"/>
      <c r="SCR45" s="117"/>
      <c r="SCS45" s="117"/>
      <c r="SCT45" s="117"/>
      <c r="SCU45" s="117"/>
      <c r="SCV45" s="117"/>
      <c r="SCW45" s="117"/>
      <c r="SCX45" s="117"/>
      <c r="SCY45" s="117"/>
      <c r="SCZ45" s="117"/>
      <c r="SDA45" s="117"/>
      <c r="SDB45" s="117"/>
      <c r="SDC45" s="117"/>
      <c r="SDD45" s="117"/>
      <c r="SDE45" s="117"/>
      <c r="SDF45" s="117"/>
      <c r="SDG45" s="117"/>
      <c r="SDH45" s="117"/>
      <c r="SDI45" s="117"/>
      <c r="SDJ45" s="117"/>
      <c r="SDK45" s="117"/>
      <c r="SDL45" s="117"/>
      <c r="SDM45" s="117"/>
      <c r="SDN45" s="117"/>
      <c r="SDO45" s="117"/>
      <c r="SDP45" s="117"/>
      <c r="SDQ45" s="117"/>
      <c r="SDR45" s="117"/>
      <c r="SDS45" s="117"/>
      <c r="SDT45" s="117"/>
      <c r="SDU45" s="117"/>
      <c r="SDV45" s="117"/>
      <c r="SDW45" s="117"/>
      <c r="SDX45" s="117"/>
      <c r="SDY45" s="117"/>
      <c r="SDZ45" s="117"/>
      <c r="SEA45" s="117"/>
      <c r="SEB45" s="117"/>
      <c r="SEC45" s="117"/>
      <c r="SED45" s="117"/>
      <c r="SEE45" s="117"/>
      <c r="SEF45" s="117"/>
      <c r="SEG45" s="117"/>
      <c r="SEH45" s="117"/>
      <c r="SEI45" s="117"/>
      <c r="SEJ45" s="117"/>
      <c r="SEK45" s="117"/>
      <c r="SEL45" s="117"/>
      <c r="SEM45" s="117"/>
      <c r="SEN45" s="117"/>
      <c r="SEO45" s="117"/>
      <c r="SEP45" s="117"/>
      <c r="SEQ45" s="117"/>
      <c r="SER45" s="117"/>
      <c r="SES45" s="117"/>
      <c r="SET45" s="117"/>
      <c r="SEU45" s="117"/>
      <c r="SEV45" s="117"/>
      <c r="SEW45" s="117"/>
      <c r="SEX45" s="117"/>
      <c r="SEY45" s="117"/>
      <c r="SEZ45" s="117"/>
      <c r="SFA45" s="117"/>
      <c r="SFB45" s="117"/>
      <c r="SFC45" s="117"/>
      <c r="SFD45" s="117"/>
      <c r="SFE45" s="117"/>
      <c r="SFF45" s="117"/>
      <c r="SFG45" s="117"/>
      <c r="SFH45" s="117"/>
      <c r="SFI45" s="117"/>
      <c r="SFJ45" s="117"/>
      <c r="SFK45" s="117"/>
      <c r="SFL45" s="117"/>
      <c r="SFM45" s="117"/>
      <c r="SFN45" s="117"/>
      <c r="SFO45" s="117"/>
      <c r="SFP45" s="117"/>
      <c r="SFQ45" s="117"/>
      <c r="SFR45" s="117"/>
      <c r="SFS45" s="117"/>
      <c r="SFT45" s="117"/>
      <c r="SFU45" s="117"/>
      <c r="SFV45" s="117"/>
      <c r="SFW45" s="117"/>
      <c r="SFX45" s="117"/>
      <c r="SFY45" s="117"/>
      <c r="SFZ45" s="117"/>
      <c r="SGA45" s="117"/>
      <c r="SGB45" s="117"/>
      <c r="SGC45" s="117"/>
      <c r="SGD45" s="117"/>
      <c r="SGE45" s="117"/>
      <c r="SGF45" s="117"/>
      <c r="SGG45" s="117"/>
      <c r="SGH45" s="117"/>
      <c r="SGI45" s="117"/>
      <c r="SGJ45" s="117"/>
      <c r="SGK45" s="117"/>
      <c r="SGL45" s="117"/>
      <c r="SGM45" s="117"/>
      <c r="SGN45" s="117"/>
      <c r="SGO45" s="117"/>
      <c r="SGP45" s="117"/>
      <c r="SGQ45" s="117"/>
      <c r="SGR45" s="117"/>
      <c r="SGS45" s="117"/>
      <c r="SGT45" s="117"/>
      <c r="SGU45" s="117"/>
      <c r="SGV45" s="117"/>
      <c r="SGW45" s="117"/>
      <c r="SGX45" s="117"/>
      <c r="SGY45" s="117"/>
      <c r="SGZ45" s="117"/>
      <c r="SHA45" s="117"/>
      <c r="SHB45" s="117"/>
      <c r="SHC45" s="117"/>
      <c r="SHD45" s="117"/>
      <c r="SHE45" s="117"/>
      <c r="SHF45" s="117"/>
      <c r="SHG45" s="117"/>
      <c r="SHH45" s="117"/>
      <c r="SHI45" s="117"/>
      <c r="SHJ45" s="117"/>
      <c r="SHK45" s="117"/>
      <c r="SHL45" s="117"/>
      <c r="SHM45" s="117"/>
      <c r="SHN45" s="117"/>
      <c r="SHO45" s="117"/>
      <c r="SHP45" s="117"/>
      <c r="SHQ45" s="117"/>
      <c r="SHR45" s="117"/>
      <c r="SHS45" s="117"/>
      <c r="SHT45" s="117"/>
      <c r="SHU45" s="117"/>
      <c r="SHV45" s="117"/>
      <c r="SHW45" s="117"/>
      <c r="SHX45" s="117"/>
      <c r="SHY45" s="117"/>
      <c r="SHZ45" s="117"/>
      <c r="SIA45" s="117"/>
      <c r="SIB45" s="117"/>
      <c r="SIC45" s="117"/>
      <c r="SID45" s="117"/>
      <c r="SIE45" s="117"/>
      <c r="SIF45" s="117"/>
      <c r="SIG45" s="117"/>
      <c r="SIH45" s="117"/>
      <c r="SII45" s="117"/>
      <c r="SIJ45" s="117"/>
      <c r="SIK45" s="117"/>
      <c r="SIL45" s="117"/>
      <c r="SIM45" s="117"/>
      <c r="SIN45" s="117"/>
      <c r="SIO45" s="117"/>
      <c r="SIP45" s="117"/>
      <c r="SIQ45" s="117"/>
      <c r="SIR45" s="117"/>
      <c r="SIS45" s="117"/>
      <c r="SIT45" s="117"/>
      <c r="SIU45" s="117"/>
      <c r="SIV45" s="117"/>
      <c r="SIW45" s="117"/>
      <c r="SIX45" s="117"/>
      <c r="SIY45" s="117"/>
      <c r="SIZ45" s="117"/>
      <c r="SJA45" s="117"/>
      <c r="SJB45" s="117"/>
      <c r="SJC45" s="117"/>
      <c r="SJD45" s="117"/>
      <c r="SJE45" s="117"/>
      <c r="SJF45" s="117"/>
      <c r="SJG45" s="117"/>
      <c r="SJH45" s="117"/>
      <c r="SJI45" s="117"/>
      <c r="SJJ45" s="117"/>
      <c r="SJK45" s="117"/>
      <c r="SJL45" s="117"/>
      <c r="SJM45" s="117"/>
      <c r="SJN45" s="117"/>
      <c r="SJO45" s="117"/>
      <c r="SJP45" s="117"/>
      <c r="SJQ45" s="117"/>
      <c r="SJR45" s="117"/>
      <c r="SJS45" s="117"/>
      <c r="SJT45" s="117"/>
      <c r="SJU45" s="117"/>
      <c r="SJV45" s="117"/>
      <c r="SJW45" s="117"/>
      <c r="SJX45" s="117"/>
      <c r="SJY45" s="117"/>
      <c r="SJZ45" s="117"/>
      <c r="SKA45" s="117"/>
      <c r="SKB45" s="117"/>
      <c r="SKC45" s="117"/>
      <c r="SKD45" s="117"/>
      <c r="SKE45" s="117"/>
      <c r="SKF45" s="117"/>
      <c r="SKG45" s="117"/>
      <c r="SKH45" s="117"/>
      <c r="SKI45" s="117"/>
      <c r="SKJ45" s="117"/>
      <c r="SKK45" s="117"/>
      <c r="SKL45" s="117"/>
      <c r="SKM45" s="117"/>
      <c r="SKN45" s="117"/>
      <c r="SKO45" s="117"/>
      <c r="SKP45" s="117"/>
      <c r="SKQ45" s="117"/>
      <c r="SKR45" s="117"/>
      <c r="SKS45" s="117"/>
      <c r="SKT45" s="117"/>
      <c r="SKU45" s="117"/>
      <c r="SKV45" s="117"/>
      <c r="SKW45" s="117"/>
      <c r="SKX45" s="117"/>
      <c r="SKY45" s="117"/>
      <c r="SKZ45" s="117"/>
      <c r="SLA45" s="117"/>
      <c r="SLB45" s="117"/>
      <c r="SLC45" s="117"/>
      <c r="SLD45" s="117"/>
      <c r="SLE45" s="117"/>
      <c r="SLF45" s="117"/>
      <c r="SLG45" s="117"/>
      <c r="SLH45" s="117"/>
      <c r="SLI45" s="117"/>
      <c r="SLJ45" s="117"/>
      <c r="SLK45" s="117"/>
      <c r="SLL45" s="117"/>
      <c r="SLM45" s="117"/>
      <c r="SLN45" s="117"/>
      <c r="SLO45" s="117"/>
      <c r="SLP45" s="117"/>
      <c r="SLQ45" s="117"/>
      <c r="SLR45" s="117"/>
      <c r="SLS45" s="117"/>
      <c r="SLT45" s="117"/>
      <c r="SLU45" s="117"/>
      <c r="SLV45" s="117"/>
      <c r="SLW45" s="117"/>
      <c r="SLX45" s="117"/>
      <c r="SLY45" s="117"/>
      <c r="SLZ45" s="117"/>
      <c r="SMA45" s="117"/>
      <c r="SMB45" s="117"/>
      <c r="SMC45" s="117"/>
      <c r="SMD45" s="117"/>
      <c r="SME45" s="117"/>
      <c r="SMF45" s="117"/>
      <c r="SMG45" s="117"/>
      <c r="SMH45" s="117"/>
      <c r="SMI45" s="117"/>
      <c r="SMJ45" s="117"/>
      <c r="SMK45" s="117"/>
      <c r="SML45" s="117"/>
      <c r="SMM45" s="117"/>
      <c r="SMN45" s="117"/>
      <c r="SMO45" s="117"/>
      <c r="SMP45" s="117"/>
      <c r="SMQ45" s="117"/>
      <c r="SMR45" s="117"/>
      <c r="SMS45" s="117"/>
      <c r="SMT45" s="117"/>
      <c r="SMU45" s="117"/>
      <c r="SMV45" s="117"/>
      <c r="SMW45" s="117"/>
      <c r="SMX45" s="117"/>
      <c r="SMY45" s="117"/>
      <c r="SMZ45" s="117"/>
      <c r="SNA45" s="117"/>
      <c r="SNB45" s="117"/>
      <c r="SNC45" s="117"/>
      <c r="SND45" s="117"/>
      <c r="SNE45" s="117"/>
      <c r="SNF45" s="117"/>
      <c r="SNG45" s="117"/>
      <c r="SNH45" s="117"/>
      <c r="SNI45" s="117"/>
      <c r="SNJ45" s="117"/>
      <c r="SNK45" s="117"/>
      <c r="SNL45" s="117"/>
      <c r="SNM45" s="117"/>
      <c r="SNN45" s="117"/>
      <c r="SNO45" s="117"/>
      <c r="SNP45" s="117"/>
      <c r="SNQ45" s="117"/>
      <c r="SNR45" s="117"/>
      <c r="SNS45" s="117"/>
      <c r="SNT45" s="117"/>
      <c r="SNU45" s="117"/>
      <c r="SNV45" s="117"/>
      <c r="SNW45" s="117"/>
      <c r="SNX45" s="117"/>
      <c r="SNY45" s="117"/>
      <c r="SNZ45" s="117"/>
      <c r="SOA45" s="117"/>
      <c r="SOB45" s="117"/>
      <c r="SOC45" s="117"/>
      <c r="SOD45" s="117"/>
      <c r="SOE45" s="117"/>
      <c r="SOF45" s="117"/>
      <c r="SOG45" s="117"/>
      <c r="SOH45" s="117"/>
      <c r="SOI45" s="117"/>
      <c r="SOJ45" s="117"/>
      <c r="SOK45" s="117"/>
      <c r="SOL45" s="117"/>
      <c r="SOM45" s="117"/>
      <c r="SON45" s="117"/>
      <c r="SOO45" s="117"/>
      <c r="SOP45" s="117"/>
      <c r="SOQ45" s="117"/>
      <c r="SOR45" s="117"/>
      <c r="SOS45" s="117"/>
      <c r="SOT45" s="117"/>
      <c r="SOU45" s="117"/>
      <c r="SOV45" s="117"/>
      <c r="SOW45" s="117"/>
      <c r="SOX45" s="117"/>
      <c r="SOY45" s="117"/>
      <c r="SOZ45" s="117"/>
      <c r="SPA45" s="117"/>
      <c r="SPB45" s="117"/>
      <c r="SPC45" s="117"/>
      <c r="SPD45" s="117"/>
      <c r="SPE45" s="117"/>
      <c r="SPF45" s="117"/>
      <c r="SPG45" s="117"/>
      <c r="SPH45" s="117"/>
      <c r="SPI45" s="117"/>
      <c r="SPJ45" s="117"/>
      <c r="SPK45" s="117"/>
      <c r="SPL45" s="117"/>
      <c r="SPM45" s="117"/>
      <c r="SPN45" s="117"/>
      <c r="SPO45" s="117"/>
      <c r="SPP45" s="117"/>
      <c r="SPQ45" s="117"/>
      <c r="SPR45" s="117"/>
      <c r="SPS45" s="117"/>
      <c r="SPT45" s="117"/>
      <c r="SPU45" s="117"/>
      <c r="SPV45" s="117"/>
      <c r="SPW45" s="117"/>
      <c r="SPX45" s="117"/>
      <c r="SPY45" s="117"/>
      <c r="SPZ45" s="117"/>
      <c r="SQA45" s="117"/>
      <c r="SQB45" s="117"/>
      <c r="SQC45" s="117"/>
      <c r="SQD45" s="117"/>
      <c r="SQE45" s="117"/>
      <c r="SQF45" s="117"/>
      <c r="SQG45" s="117"/>
      <c r="SQH45" s="117"/>
      <c r="SQI45" s="117"/>
      <c r="SQJ45" s="117"/>
      <c r="SQK45" s="117"/>
      <c r="SQL45" s="117"/>
      <c r="SQM45" s="117"/>
      <c r="SQN45" s="117"/>
      <c r="SQO45" s="117"/>
      <c r="SQP45" s="117"/>
      <c r="SQQ45" s="117"/>
      <c r="SQR45" s="117"/>
      <c r="SQS45" s="117"/>
      <c r="SQT45" s="117"/>
      <c r="SQU45" s="117"/>
      <c r="SQV45" s="117"/>
      <c r="SQW45" s="117"/>
      <c r="SQX45" s="117"/>
      <c r="SQY45" s="117"/>
      <c r="SQZ45" s="117"/>
      <c r="SRA45" s="117"/>
      <c r="SRB45" s="117"/>
      <c r="SRC45" s="117"/>
      <c r="SRD45" s="117"/>
      <c r="SRE45" s="117"/>
      <c r="SRF45" s="117"/>
      <c r="SRG45" s="117"/>
      <c r="SRH45" s="117"/>
      <c r="SRI45" s="117"/>
      <c r="SRJ45" s="117"/>
      <c r="SRK45" s="117"/>
      <c r="SRL45" s="117"/>
      <c r="SRM45" s="117"/>
      <c r="SRN45" s="117"/>
      <c r="SRO45" s="117"/>
      <c r="SRP45" s="117"/>
      <c r="SRQ45" s="117"/>
      <c r="SRR45" s="117"/>
      <c r="SRS45" s="117"/>
      <c r="SRT45" s="117"/>
      <c r="SRU45" s="117"/>
      <c r="SRV45" s="117"/>
      <c r="SRW45" s="117"/>
      <c r="SRX45" s="117"/>
      <c r="SRY45" s="117"/>
      <c r="SRZ45" s="117"/>
      <c r="SSA45" s="117"/>
      <c r="SSB45" s="117"/>
      <c r="SSC45" s="117"/>
      <c r="SSD45" s="117"/>
      <c r="SSE45" s="117"/>
      <c r="SSF45" s="117"/>
      <c r="SSG45" s="117"/>
      <c r="SSH45" s="117"/>
      <c r="SSI45" s="117"/>
      <c r="SSJ45" s="117"/>
      <c r="SSK45" s="117"/>
      <c r="SSL45" s="117"/>
      <c r="SSM45" s="117"/>
      <c r="SSN45" s="117"/>
      <c r="SSO45" s="117"/>
      <c r="SSP45" s="117"/>
      <c r="SSQ45" s="117"/>
      <c r="SSR45" s="117"/>
      <c r="SSS45" s="117"/>
      <c r="SST45" s="117"/>
      <c r="SSU45" s="117"/>
      <c r="SSV45" s="117"/>
      <c r="SSW45" s="117"/>
      <c r="SSX45" s="117"/>
      <c r="SSY45" s="117"/>
      <c r="SSZ45" s="117"/>
      <c r="STA45" s="117"/>
      <c r="STB45" s="117"/>
      <c r="STC45" s="117"/>
      <c r="STD45" s="117"/>
      <c r="STE45" s="117"/>
      <c r="STF45" s="117"/>
      <c r="STG45" s="117"/>
      <c r="STH45" s="117"/>
      <c r="STI45" s="117"/>
      <c r="STJ45" s="117"/>
      <c r="STK45" s="117"/>
      <c r="STL45" s="117"/>
      <c r="STM45" s="117"/>
      <c r="STN45" s="117"/>
      <c r="STO45" s="117"/>
      <c r="STP45" s="117"/>
      <c r="STQ45" s="117"/>
      <c r="STR45" s="117"/>
      <c r="STS45" s="117"/>
      <c r="STT45" s="117"/>
      <c r="STU45" s="117"/>
      <c r="STV45" s="117"/>
      <c r="STW45" s="117"/>
      <c r="STX45" s="117"/>
      <c r="STY45" s="117"/>
      <c r="STZ45" s="117"/>
      <c r="SUA45" s="117"/>
      <c r="SUB45" s="117"/>
      <c r="SUC45" s="117"/>
      <c r="SUD45" s="117"/>
      <c r="SUE45" s="117"/>
      <c r="SUF45" s="117"/>
      <c r="SUG45" s="117"/>
      <c r="SUH45" s="117"/>
      <c r="SUI45" s="117"/>
      <c r="SUJ45" s="117"/>
      <c r="SUK45" s="117"/>
      <c r="SUL45" s="117"/>
      <c r="SUM45" s="117"/>
      <c r="SUN45" s="117"/>
      <c r="SUO45" s="117"/>
      <c r="SUP45" s="117"/>
      <c r="SUQ45" s="117"/>
      <c r="SUR45" s="117"/>
      <c r="SUS45" s="117"/>
      <c r="SUT45" s="117"/>
      <c r="SUU45" s="117"/>
      <c r="SUV45" s="117"/>
      <c r="SUW45" s="117"/>
      <c r="SUX45" s="117"/>
      <c r="SUY45" s="117"/>
      <c r="SUZ45" s="117"/>
      <c r="SVA45" s="117"/>
      <c r="SVB45" s="117"/>
      <c r="SVC45" s="117"/>
      <c r="SVD45" s="117"/>
      <c r="SVE45" s="117"/>
      <c r="SVF45" s="117"/>
      <c r="SVG45" s="117"/>
      <c r="SVH45" s="117"/>
      <c r="SVI45" s="117"/>
      <c r="SVJ45" s="117"/>
      <c r="SVK45" s="117"/>
      <c r="SVL45" s="117"/>
      <c r="SVM45" s="117"/>
      <c r="SVN45" s="117"/>
      <c r="SVO45" s="117"/>
      <c r="SVP45" s="117"/>
      <c r="SVQ45" s="117"/>
      <c r="SVR45" s="117"/>
      <c r="SVS45" s="117"/>
      <c r="SVT45" s="117"/>
      <c r="SVU45" s="117"/>
      <c r="SVV45" s="117"/>
      <c r="SVW45" s="117"/>
      <c r="SVX45" s="117"/>
      <c r="SVY45" s="117"/>
      <c r="SVZ45" s="117"/>
      <c r="SWA45" s="117"/>
      <c r="SWB45" s="117"/>
      <c r="SWC45" s="117"/>
      <c r="SWD45" s="117"/>
      <c r="SWE45" s="117"/>
      <c r="SWF45" s="117"/>
      <c r="SWG45" s="117"/>
      <c r="SWH45" s="117"/>
      <c r="SWI45" s="117"/>
      <c r="SWJ45" s="117"/>
      <c r="SWK45" s="117"/>
      <c r="SWL45" s="117"/>
      <c r="SWM45" s="117"/>
      <c r="SWN45" s="117"/>
      <c r="SWO45" s="117"/>
      <c r="SWP45" s="117"/>
      <c r="SWQ45" s="117"/>
      <c r="SWR45" s="117"/>
      <c r="SWS45" s="117"/>
      <c r="SWT45" s="117"/>
      <c r="SWU45" s="117"/>
      <c r="SWV45" s="117"/>
      <c r="SWW45" s="117"/>
      <c r="SWX45" s="117"/>
      <c r="SWY45" s="117"/>
      <c r="SWZ45" s="117"/>
      <c r="SXA45" s="117"/>
      <c r="SXB45" s="117"/>
      <c r="SXC45" s="117"/>
      <c r="SXD45" s="117"/>
      <c r="SXE45" s="117"/>
      <c r="SXF45" s="117"/>
      <c r="SXG45" s="117"/>
      <c r="SXH45" s="117"/>
      <c r="SXI45" s="117"/>
      <c r="SXJ45" s="117"/>
      <c r="SXK45" s="117"/>
      <c r="SXL45" s="117"/>
      <c r="SXM45" s="117"/>
      <c r="SXN45" s="117"/>
      <c r="SXO45" s="117"/>
      <c r="SXP45" s="117"/>
      <c r="SXQ45" s="117"/>
      <c r="SXR45" s="117"/>
      <c r="SXS45" s="117"/>
      <c r="SXT45" s="117"/>
      <c r="SXU45" s="117"/>
      <c r="SXV45" s="117"/>
      <c r="SXW45" s="117"/>
      <c r="SXX45" s="117"/>
      <c r="SXY45" s="117"/>
      <c r="SXZ45" s="117"/>
      <c r="SYA45" s="117"/>
      <c r="SYB45" s="117"/>
      <c r="SYC45" s="117"/>
      <c r="SYD45" s="117"/>
      <c r="SYE45" s="117"/>
      <c r="SYF45" s="117"/>
      <c r="SYG45" s="117"/>
      <c r="SYH45" s="117"/>
      <c r="SYI45" s="117"/>
      <c r="SYJ45" s="117"/>
      <c r="SYK45" s="117"/>
      <c r="SYL45" s="117"/>
      <c r="SYM45" s="117"/>
      <c r="SYN45" s="117"/>
      <c r="SYO45" s="117"/>
      <c r="SYP45" s="117"/>
      <c r="SYQ45" s="117"/>
      <c r="SYR45" s="117"/>
      <c r="SYS45" s="117"/>
      <c r="SYT45" s="117"/>
      <c r="SYU45" s="117"/>
      <c r="SYV45" s="117"/>
      <c r="SYW45" s="117"/>
      <c r="SYX45" s="117"/>
      <c r="SYY45" s="117"/>
      <c r="SYZ45" s="117"/>
      <c r="SZA45" s="117"/>
      <c r="SZB45" s="117"/>
      <c r="SZC45" s="117"/>
      <c r="SZD45" s="117"/>
      <c r="SZE45" s="117"/>
      <c r="SZF45" s="117"/>
      <c r="SZG45" s="117"/>
      <c r="SZH45" s="117"/>
      <c r="SZI45" s="117"/>
      <c r="SZJ45" s="117"/>
      <c r="SZK45" s="117"/>
      <c r="SZL45" s="117"/>
      <c r="SZM45" s="117"/>
      <c r="SZN45" s="117"/>
      <c r="SZO45" s="117"/>
      <c r="SZP45" s="117"/>
      <c r="SZQ45" s="117"/>
      <c r="SZR45" s="117"/>
      <c r="SZS45" s="117"/>
      <c r="SZT45" s="117"/>
      <c r="SZU45" s="117"/>
      <c r="SZV45" s="117"/>
      <c r="SZW45" s="117"/>
      <c r="SZX45" s="117"/>
      <c r="SZY45" s="117"/>
      <c r="SZZ45" s="117"/>
      <c r="TAA45" s="117"/>
      <c r="TAB45" s="117"/>
      <c r="TAC45" s="117"/>
      <c r="TAD45" s="117"/>
      <c r="TAE45" s="117"/>
      <c r="TAF45" s="117"/>
      <c r="TAG45" s="117"/>
      <c r="TAH45" s="117"/>
      <c r="TAI45" s="117"/>
      <c r="TAJ45" s="117"/>
      <c r="TAK45" s="117"/>
      <c r="TAL45" s="117"/>
      <c r="TAM45" s="117"/>
      <c r="TAN45" s="117"/>
      <c r="TAO45" s="117"/>
      <c r="TAP45" s="117"/>
      <c r="TAQ45" s="117"/>
      <c r="TAR45" s="117"/>
      <c r="TAS45" s="117"/>
      <c r="TAT45" s="117"/>
      <c r="TAU45" s="117"/>
      <c r="TAV45" s="117"/>
      <c r="TAW45" s="117"/>
      <c r="TAX45" s="117"/>
      <c r="TAY45" s="117"/>
      <c r="TAZ45" s="117"/>
      <c r="TBA45" s="117"/>
      <c r="TBB45" s="117"/>
      <c r="TBC45" s="117"/>
      <c r="TBD45" s="117"/>
      <c r="TBE45" s="117"/>
      <c r="TBF45" s="117"/>
      <c r="TBG45" s="117"/>
      <c r="TBH45" s="117"/>
      <c r="TBI45" s="117"/>
      <c r="TBJ45" s="117"/>
      <c r="TBK45" s="117"/>
      <c r="TBL45" s="117"/>
      <c r="TBM45" s="117"/>
      <c r="TBN45" s="117"/>
      <c r="TBO45" s="117"/>
      <c r="TBP45" s="117"/>
      <c r="TBQ45" s="117"/>
      <c r="TBR45" s="117"/>
      <c r="TBS45" s="117"/>
      <c r="TBT45" s="117"/>
      <c r="TBU45" s="117"/>
      <c r="TBV45" s="117"/>
      <c r="TBW45" s="117"/>
      <c r="TBX45" s="117"/>
      <c r="TBY45" s="117"/>
      <c r="TBZ45" s="117"/>
      <c r="TCA45" s="117"/>
      <c r="TCB45" s="117"/>
      <c r="TCC45" s="117"/>
      <c r="TCD45" s="117"/>
      <c r="TCE45" s="117"/>
      <c r="TCF45" s="117"/>
      <c r="TCG45" s="117"/>
      <c r="TCH45" s="117"/>
      <c r="TCI45" s="117"/>
      <c r="TCJ45" s="117"/>
      <c r="TCK45" s="117"/>
      <c r="TCL45" s="117"/>
      <c r="TCM45" s="117"/>
      <c r="TCN45" s="117"/>
      <c r="TCO45" s="117"/>
      <c r="TCP45" s="117"/>
      <c r="TCQ45" s="117"/>
      <c r="TCR45" s="117"/>
      <c r="TCS45" s="117"/>
      <c r="TCT45" s="117"/>
      <c r="TCU45" s="117"/>
      <c r="TCV45" s="117"/>
      <c r="TCW45" s="117"/>
      <c r="TCX45" s="117"/>
      <c r="TCY45" s="117"/>
      <c r="TCZ45" s="117"/>
      <c r="TDA45" s="117"/>
      <c r="TDB45" s="117"/>
      <c r="TDC45" s="117"/>
      <c r="TDD45" s="117"/>
      <c r="TDE45" s="117"/>
      <c r="TDF45" s="117"/>
      <c r="TDG45" s="117"/>
      <c r="TDH45" s="117"/>
      <c r="TDI45" s="117"/>
      <c r="TDJ45" s="117"/>
      <c r="TDK45" s="117"/>
      <c r="TDL45" s="117"/>
      <c r="TDM45" s="117"/>
      <c r="TDN45" s="117"/>
      <c r="TDO45" s="117"/>
      <c r="TDP45" s="117"/>
      <c r="TDQ45" s="117"/>
      <c r="TDR45" s="117"/>
      <c r="TDS45" s="117"/>
      <c r="TDT45" s="117"/>
      <c r="TDU45" s="117"/>
      <c r="TDV45" s="117"/>
      <c r="TDW45" s="117"/>
      <c r="TDX45" s="117"/>
      <c r="TDY45" s="117"/>
      <c r="TDZ45" s="117"/>
      <c r="TEA45" s="117"/>
      <c r="TEB45" s="117"/>
      <c r="TEC45" s="117"/>
      <c r="TED45" s="117"/>
      <c r="TEE45" s="117"/>
      <c r="TEF45" s="117"/>
      <c r="TEG45" s="117"/>
      <c r="TEH45" s="117"/>
      <c r="TEI45" s="117"/>
      <c r="TEJ45" s="117"/>
      <c r="TEK45" s="117"/>
      <c r="TEL45" s="117"/>
      <c r="TEM45" s="117"/>
      <c r="TEN45" s="117"/>
      <c r="TEO45" s="117"/>
      <c r="TEP45" s="117"/>
      <c r="TEQ45" s="117"/>
      <c r="TER45" s="117"/>
      <c r="TES45" s="117"/>
      <c r="TET45" s="117"/>
      <c r="TEU45" s="117"/>
      <c r="TEV45" s="117"/>
      <c r="TEW45" s="117"/>
      <c r="TEX45" s="117"/>
      <c r="TEY45" s="117"/>
      <c r="TEZ45" s="117"/>
      <c r="TFA45" s="117"/>
      <c r="TFB45" s="117"/>
      <c r="TFC45" s="117"/>
      <c r="TFD45" s="117"/>
      <c r="TFE45" s="117"/>
      <c r="TFF45" s="117"/>
      <c r="TFG45" s="117"/>
      <c r="TFH45" s="117"/>
      <c r="TFI45" s="117"/>
      <c r="TFJ45" s="117"/>
      <c r="TFK45" s="117"/>
      <c r="TFL45" s="117"/>
      <c r="TFM45" s="117"/>
      <c r="TFN45" s="117"/>
      <c r="TFO45" s="117"/>
      <c r="TFP45" s="117"/>
      <c r="TFQ45" s="117"/>
      <c r="TFR45" s="117"/>
      <c r="TFS45" s="117"/>
      <c r="TFT45" s="117"/>
      <c r="TFU45" s="117"/>
      <c r="TFV45" s="117"/>
      <c r="TFW45" s="117"/>
      <c r="TFX45" s="117"/>
      <c r="TFY45" s="117"/>
      <c r="TFZ45" s="117"/>
      <c r="TGA45" s="117"/>
      <c r="TGB45" s="117"/>
      <c r="TGC45" s="117"/>
      <c r="TGD45" s="117"/>
      <c r="TGE45" s="117"/>
      <c r="TGF45" s="117"/>
      <c r="TGG45" s="117"/>
      <c r="TGH45" s="117"/>
      <c r="TGI45" s="117"/>
      <c r="TGJ45" s="117"/>
      <c r="TGK45" s="117"/>
      <c r="TGL45" s="117"/>
      <c r="TGM45" s="117"/>
      <c r="TGN45" s="117"/>
      <c r="TGO45" s="117"/>
      <c r="TGP45" s="117"/>
      <c r="TGQ45" s="117"/>
      <c r="TGR45" s="117"/>
      <c r="TGS45" s="117"/>
      <c r="TGT45" s="117"/>
      <c r="TGU45" s="117"/>
      <c r="TGV45" s="117"/>
      <c r="TGW45" s="117"/>
      <c r="TGX45" s="117"/>
      <c r="TGY45" s="117"/>
      <c r="TGZ45" s="117"/>
      <c r="THA45" s="117"/>
      <c r="THB45" s="117"/>
      <c r="THC45" s="117"/>
      <c r="THD45" s="117"/>
      <c r="THE45" s="117"/>
      <c r="THF45" s="117"/>
      <c r="THG45" s="117"/>
      <c r="THH45" s="117"/>
      <c r="THI45" s="117"/>
      <c r="THJ45" s="117"/>
      <c r="THK45" s="117"/>
      <c r="THL45" s="117"/>
      <c r="THM45" s="117"/>
      <c r="THN45" s="117"/>
      <c r="THO45" s="117"/>
      <c r="THP45" s="117"/>
      <c r="THQ45" s="117"/>
      <c r="THR45" s="117"/>
      <c r="THS45" s="117"/>
      <c r="THT45" s="117"/>
      <c r="THU45" s="117"/>
      <c r="THV45" s="117"/>
      <c r="THW45" s="117"/>
      <c r="THX45" s="117"/>
      <c r="THY45" s="117"/>
      <c r="THZ45" s="117"/>
      <c r="TIA45" s="117"/>
      <c r="TIB45" s="117"/>
      <c r="TIC45" s="117"/>
      <c r="TID45" s="117"/>
      <c r="TIE45" s="117"/>
      <c r="TIF45" s="117"/>
      <c r="TIG45" s="117"/>
      <c r="TIH45" s="117"/>
      <c r="TII45" s="117"/>
      <c r="TIJ45" s="117"/>
      <c r="TIK45" s="117"/>
      <c r="TIL45" s="117"/>
      <c r="TIM45" s="117"/>
      <c r="TIN45" s="117"/>
      <c r="TIO45" s="117"/>
      <c r="TIP45" s="117"/>
      <c r="TIQ45" s="117"/>
      <c r="TIR45" s="117"/>
      <c r="TIS45" s="117"/>
      <c r="TIT45" s="117"/>
      <c r="TIU45" s="117"/>
      <c r="TIV45" s="117"/>
      <c r="TIW45" s="117"/>
      <c r="TIX45" s="117"/>
      <c r="TIY45" s="117"/>
      <c r="TIZ45" s="117"/>
      <c r="TJA45" s="117"/>
      <c r="TJB45" s="117"/>
      <c r="TJC45" s="117"/>
      <c r="TJD45" s="117"/>
      <c r="TJE45" s="117"/>
      <c r="TJF45" s="117"/>
      <c r="TJG45" s="117"/>
      <c r="TJH45" s="117"/>
      <c r="TJI45" s="117"/>
      <c r="TJJ45" s="117"/>
      <c r="TJK45" s="117"/>
      <c r="TJL45" s="117"/>
      <c r="TJM45" s="117"/>
      <c r="TJN45" s="117"/>
      <c r="TJO45" s="117"/>
      <c r="TJP45" s="117"/>
      <c r="TJQ45" s="117"/>
      <c r="TJR45" s="117"/>
      <c r="TJS45" s="117"/>
      <c r="TJT45" s="117"/>
      <c r="TJU45" s="117"/>
      <c r="TJV45" s="117"/>
      <c r="TJW45" s="117"/>
      <c r="TJX45" s="117"/>
      <c r="TJY45" s="117"/>
      <c r="TJZ45" s="117"/>
      <c r="TKA45" s="117"/>
      <c r="TKB45" s="117"/>
      <c r="TKC45" s="117"/>
      <c r="TKD45" s="117"/>
      <c r="TKE45" s="117"/>
      <c r="TKF45" s="117"/>
      <c r="TKG45" s="117"/>
      <c r="TKH45" s="117"/>
      <c r="TKI45" s="117"/>
      <c r="TKJ45" s="117"/>
      <c r="TKK45" s="117"/>
      <c r="TKL45" s="117"/>
      <c r="TKM45" s="117"/>
      <c r="TKN45" s="117"/>
      <c r="TKO45" s="117"/>
      <c r="TKP45" s="117"/>
      <c r="TKQ45" s="117"/>
      <c r="TKR45" s="117"/>
      <c r="TKS45" s="117"/>
      <c r="TKT45" s="117"/>
      <c r="TKU45" s="117"/>
      <c r="TKV45" s="117"/>
      <c r="TKW45" s="117"/>
      <c r="TKX45" s="117"/>
      <c r="TKY45" s="117"/>
      <c r="TKZ45" s="117"/>
      <c r="TLA45" s="117"/>
      <c r="TLB45" s="117"/>
      <c r="TLC45" s="117"/>
      <c r="TLD45" s="117"/>
      <c r="TLE45" s="117"/>
      <c r="TLF45" s="117"/>
      <c r="TLG45" s="117"/>
      <c r="TLH45" s="117"/>
      <c r="TLI45" s="117"/>
      <c r="TLJ45" s="117"/>
      <c r="TLK45" s="117"/>
      <c r="TLL45" s="117"/>
      <c r="TLM45" s="117"/>
      <c r="TLN45" s="117"/>
      <c r="TLO45" s="117"/>
      <c r="TLP45" s="117"/>
      <c r="TLQ45" s="117"/>
      <c r="TLR45" s="117"/>
      <c r="TLS45" s="117"/>
      <c r="TLT45" s="117"/>
      <c r="TLU45" s="117"/>
      <c r="TLV45" s="117"/>
      <c r="TLW45" s="117"/>
      <c r="TLX45" s="117"/>
      <c r="TLY45" s="117"/>
      <c r="TLZ45" s="117"/>
      <c r="TMA45" s="117"/>
      <c r="TMB45" s="117"/>
      <c r="TMC45" s="117"/>
      <c r="TMD45" s="117"/>
      <c r="TME45" s="117"/>
      <c r="TMF45" s="117"/>
      <c r="TMG45" s="117"/>
      <c r="TMH45" s="117"/>
      <c r="TMI45" s="117"/>
      <c r="TMJ45" s="117"/>
      <c r="TMK45" s="117"/>
      <c r="TML45" s="117"/>
      <c r="TMM45" s="117"/>
      <c r="TMN45" s="117"/>
      <c r="TMO45" s="117"/>
      <c r="TMP45" s="117"/>
      <c r="TMQ45" s="117"/>
      <c r="TMR45" s="117"/>
      <c r="TMS45" s="117"/>
      <c r="TMT45" s="117"/>
      <c r="TMU45" s="117"/>
      <c r="TMV45" s="117"/>
      <c r="TMW45" s="117"/>
      <c r="TMX45" s="117"/>
      <c r="TMY45" s="117"/>
      <c r="TMZ45" s="117"/>
      <c r="TNA45" s="117"/>
      <c r="TNB45" s="117"/>
      <c r="TNC45" s="117"/>
      <c r="TND45" s="117"/>
      <c r="TNE45" s="117"/>
      <c r="TNF45" s="117"/>
      <c r="TNG45" s="117"/>
      <c r="TNH45" s="117"/>
      <c r="TNI45" s="117"/>
      <c r="TNJ45" s="117"/>
      <c r="TNK45" s="117"/>
      <c r="TNL45" s="117"/>
      <c r="TNM45" s="117"/>
      <c r="TNN45" s="117"/>
      <c r="TNO45" s="117"/>
      <c r="TNP45" s="117"/>
      <c r="TNQ45" s="117"/>
      <c r="TNR45" s="117"/>
      <c r="TNS45" s="117"/>
      <c r="TNT45" s="117"/>
      <c r="TNU45" s="117"/>
      <c r="TNV45" s="117"/>
      <c r="TNW45" s="117"/>
      <c r="TNX45" s="117"/>
      <c r="TNY45" s="117"/>
      <c r="TNZ45" s="117"/>
      <c r="TOA45" s="117"/>
      <c r="TOB45" s="117"/>
      <c r="TOC45" s="117"/>
      <c r="TOD45" s="117"/>
      <c r="TOE45" s="117"/>
      <c r="TOF45" s="117"/>
      <c r="TOG45" s="117"/>
      <c r="TOH45" s="117"/>
      <c r="TOI45" s="117"/>
      <c r="TOJ45" s="117"/>
      <c r="TOK45" s="117"/>
      <c r="TOL45" s="117"/>
      <c r="TOM45" s="117"/>
      <c r="TON45" s="117"/>
      <c r="TOO45" s="117"/>
      <c r="TOP45" s="117"/>
      <c r="TOQ45" s="117"/>
      <c r="TOR45" s="117"/>
      <c r="TOS45" s="117"/>
      <c r="TOT45" s="117"/>
      <c r="TOU45" s="117"/>
      <c r="TOV45" s="117"/>
      <c r="TOW45" s="117"/>
      <c r="TOX45" s="117"/>
      <c r="TOY45" s="117"/>
      <c r="TOZ45" s="117"/>
      <c r="TPA45" s="117"/>
      <c r="TPB45" s="117"/>
      <c r="TPC45" s="117"/>
      <c r="TPD45" s="117"/>
      <c r="TPE45" s="117"/>
      <c r="TPF45" s="117"/>
      <c r="TPG45" s="117"/>
      <c r="TPH45" s="117"/>
      <c r="TPI45" s="117"/>
      <c r="TPJ45" s="117"/>
      <c r="TPK45" s="117"/>
      <c r="TPL45" s="117"/>
      <c r="TPM45" s="117"/>
      <c r="TPN45" s="117"/>
      <c r="TPO45" s="117"/>
      <c r="TPP45" s="117"/>
      <c r="TPQ45" s="117"/>
      <c r="TPR45" s="117"/>
      <c r="TPS45" s="117"/>
      <c r="TPT45" s="117"/>
      <c r="TPU45" s="117"/>
      <c r="TPV45" s="117"/>
      <c r="TPW45" s="117"/>
      <c r="TPX45" s="117"/>
      <c r="TPY45" s="117"/>
      <c r="TPZ45" s="117"/>
      <c r="TQA45" s="117"/>
      <c r="TQB45" s="117"/>
      <c r="TQC45" s="117"/>
      <c r="TQD45" s="117"/>
      <c r="TQE45" s="117"/>
      <c r="TQF45" s="117"/>
      <c r="TQG45" s="117"/>
      <c r="TQH45" s="117"/>
      <c r="TQI45" s="117"/>
      <c r="TQJ45" s="117"/>
      <c r="TQK45" s="117"/>
      <c r="TQL45" s="117"/>
      <c r="TQM45" s="117"/>
      <c r="TQN45" s="117"/>
      <c r="TQO45" s="117"/>
      <c r="TQP45" s="117"/>
      <c r="TQQ45" s="117"/>
      <c r="TQR45" s="117"/>
      <c r="TQS45" s="117"/>
      <c r="TQT45" s="117"/>
      <c r="TQU45" s="117"/>
      <c r="TQV45" s="117"/>
      <c r="TQW45" s="117"/>
      <c r="TQX45" s="117"/>
      <c r="TQY45" s="117"/>
      <c r="TQZ45" s="117"/>
      <c r="TRA45" s="117"/>
      <c r="TRB45" s="117"/>
      <c r="TRC45" s="117"/>
      <c r="TRD45" s="117"/>
      <c r="TRE45" s="117"/>
      <c r="TRF45" s="117"/>
      <c r="TRG45" s="117"/>
      <c r="TRH45" s="117"/>
      <c r="TRI45" s="117"/>
      <c r="TRJ45" s="117"/>
      <c r="TRK45" s="117"/>
      <c r="TRL45" s="117"/>
      <c r="TRM45" s="117"/>
      <c r="TRN45" s="117"/>
      <c r="TRO45" s="117"/>
      <c r="TRP45" s="117"/>
      <c r="TRQ45" s="117"/>
      <c r="TRR45" s="117"/>
      <c r="TRS45" s="117"/>
      <c r="TRT45" s="117"/>
      <c r="TRU45" s="117"/>
      <c r="TRV45" s="117"/>
      <c r="TRW45" s="117"/>
      <c r="TRX45" s="117"/>
      <c r="TRY45" s="117"/>
      <c r="TRZ45" s="117"/>
      <c r="TSA45" s="117"/>
      <c r="TSB45" s="117"/>
      <c r="TSC45" s="117"/>
      <c r="TSD45" s="117"/>
      <c r="TSE45" s="117"/>
      <c r="TSF45" s="117"/>
      <c r="TSG45" s="117"/>
      <c r="TSH45" s="117"/>
      <c r="TSI45" s="117"/>
      <c r="TSJ45" s="117"/>
      <c r="TSK45" s="117"/>
      <c r="TSL45" s="117"/>
      <c r="TSM45" s="117"/>
      <c r="TSN45" s="117"/>
      <c r="TSO45" s="117"/>
      <c r="TSP45" s="117"/>
      <c r="TSQ45" s="117"/>
      <c r="TSR45" s="117"/>
      <c r="TSS45" s="117"/>
      <c r="TST45" s="117"/>
      <c r="TSU45" s="117"/>
      <c r="TSV45" s="117"/>
      <c r="TSW45" s="117"/>
      <c r="TSX45" s="117"/>
      <c r="TSY45" s="117"/>
      <c r="TSZ45" s="117"/>
      <c r="TTA45" s="117"/>
      <c r="TTB45" s="117"/>
      <c r="TTC45" s="117"/>
      <c r="TTD45" s="117"/>
      <c r="TTE45" s="117"/>
      <c r="TTF45" s="117"/>
      <c r="TTG45" s="117"/>
      <c r="TTH45" s="117"/>
      <c r="TTI45" s="117"/>
      <c r="TTJ45" s="117"/>
      <c r="TTK45" s="117"/>
      <c r="TTL45" s="117"/>
      <c r="TTM45" s="117"/>
      <c r="TTN45" s="117"/>
      <c r="TTO45" s="117"/>
      <c r="TTP45" s="117"/>
      <c r="TTQ45" s="117"/>
      <c r="TTR45" s="117"/>
      <c r="TTS45" s="117"/>
      <c r="TTT45" s="117"/>
      <c r="TTU45" s="117"/>
      <c r="TTV45" s="117"/>
      <c r="TTW45" s="117"/>
      <c r="TTX45" s="117"/>
      <c r="TTY45" s="117"/>
      <c r="TTZ45" s="117"/>
      <c r="TUA45" s="117"/>
      <c r="TUB45" s="117"/>
      <c r="TUC45" s="117"/>
      <c r="TUD45" s="117"/>
      <c r="TUE45" s="117"/>
      <c r="TUF45" s="117"/>
      <c r="TUG45" s="117"/>
      <c r="TUH45" s="117"/>
      <c r="TUI45" s="117"/>
      <c r="TUJ45" s="117"/>
      <c r="TUK45" s="117"/>
      <c r="TUL45" s="117"/>
      <c r="TUM45" s="117"/>
      <c r="TUN45" s="117"/>
      <c r="TUO45" s="117"/>
      <c r="TUP45" s="117"/>
      <c r="TUQ45" s="117"/>
      <c r="TUR45" s="117"/>
      <c r="TUS45" s="117"/>
      <c r="TUT45" s="117"/>
      <c r="TUU45" s="117"/>
      <c r="TUV45" s="117"/>
      <c r="TUW45" s="117"/>
      <c r="TUX45" s="117"/>
      <c r="TUY45" s="117"/>
      <c r="TUZ45" s="117"/>
      <c r="TVA45" s="117"/>
      <c r="TVB45" s="117"/>
      <c r="TVC45" s="117"/>
      <c r="TVD45" s="117"/>
      <c r="TVE45" s="117"/>
      <c r="TVF45" s="117"/>
      <c r="TVG45" s="117"/>
      <c r="TVH45" s="117"/>
      <c r="TVI45" s="117"/>
      <c r="TVJ45" s="117"/>
      <c r="TVK45" s="117"/>
      <c r="TVL45" s="117"/>
      <c r="TVM45" s="117"/>
      <c r="TVN45" s="117"/>
      <c r="TVO45" s="117"/>
      <c r="TVP45" s="117"/>
      <c r="TVQ45" s="117"/>
      <c r="TVR45" s="117"/>
      <c r="TVS45" s="117"/>
      <c r="TVT45" s="117"/>
      <c r="TVU45" s="117"/>
      <c r="TVV45" s="117"/>
      <c r="TVW45" s="117"/>
      <c r="TVX45" s="117"/>
      <c r="TVY45" s="117"/>
      <c r="TVZ45" s="117"/>
      <c r="TWA45" s="117"/>
      <c r="TWB45" s="117"/>
      <c r="TWC45" s="117"/>
      <c r="TWD45" s="117"/>
      <c r="TWE45" s="117"/>
      <c r="TWF45" s="117"/>
      <c r="TWG45" s="117"/>
      <c r="TWH45" s="117"/>
      <c r="TWI45" s="117"/>
      <c r="TWJ45" s="117"/>
      <c r="TWK45" s="117"/>
      <c r="TWL45" s="117"/>
      <c r="TWM45" s="117"/>
      <c r="TWN45" s="117"/>
      <c r="TWO45" s="117"/>
      <c r="TWP45" s="117"/>
      <c r="TWQ45" s="117"/>
      <c r="TWR45" s="117"/>
      <c r="TWS45" s="117"/>
      <c r="TWT45" s="117"/>
      <c r="TWU45" s="117"/>
      <c r="TWV45" s="117"/>
      <c r="TWW45" s="117"/>
      <c r="TWX45" s="117"/>
      <c r="TWY45" s="117"/>
      <c r="TWZ45" s="117"/>
      <c r="TXA45" s="117"/>
      <c r="TXB45" s="117"/>
      <c r="TXC45" s="117"/>
      <c r="TXD45" s="117"/>
      <c r="TXE45" s="117"/>
      <c r="TXF45" s="117"/>
      <c r="TXG45" s="117"/>
      <c r="TXH45" s="117"/>
      <c r="TXI45" s="117"/>
      <c r="TXJ45" s="117"/>
      <c r="TXK45" s="117"/>
      <c r="TXL45" s="117"/>
      <c r="TXM45" s="117"/>
      <c r="TXN45" s="117"/>
      <c r="TXO45" s="117"/>
      <c r="TXP45" s="117"/>
      <c r="TXQ45" s="117"/>
      <c r="TXR45" s="117"/>
      <c r="TXS45" s="117"/>
      <c r="TXT45" s="117"/>
      <c r="TXU45" s="117"/>
      <c r="TXV45" s="117"/>
      <c r="TXW45" s="117"/>
      <c r="TXX45" s="117"/>
      <c r="TXY45" s="117"/>
      <c r="TXZ45" s="117"/>
      <c r="TYA45" s="117"/>
      <c r="TYB45" s="117"/>
      <c r="TYC45" s="117"/>
      <c r="TYD45" s="117"/>
      <c r="TYE45" s="117"/>
      <c r="TYF45" s="117"/>
      <c r="TYG45" s="117"/>
      <c r="TYH45" s="117"/>
      <c r="TYI45" s="117"/>
      <c r="TYJ45" s="117"/>
      <c r="TYK45" s="117"/>
      <c r="TYL45" s="117"/>
      <c r="TYM45" s="117"/>
      <c r="TYN45" s="117"/>
      <c r="TYO45" s="117"/>
      <c r="TYP45" s="117"/>
      <c r="TYQ45" s="117"/>
      <c r="TYR45" s="117"/>
      <c r="TYS45" s="117"/>
      <c r="TYT45" s="117"/>
      <c r="TYU45" s="117"/>
      <c r="TYV45" s="117"/>
      <c r="TYW45" s="117"/>
      <c r="TYX45" s="117"/>
      <c r="TYY45" s="117"/>
      <c r="TYZ45" s="117"/>
      <c r="TZA45" s="117"/>
      <c r="TZB45" s="117"/>
      <c r="TZC45" s="117"/>
      <c r="TZD45" s="117"/>
      <c r="TZE45" s="117"/>
      <c r="TZF45" s="117"/>
      <c r="TZG45" s="117"/>
      <c r="TZH45" s="117"/>
      <c r="TZI45" s="117"/>
      <c r="TZJ45" s="117"/>
      <c r="TZK45" s="117"/>
      <c r="TZL45" s="117"/>
      <c r="TZM45" s="117"/>
      <c r="TZN45" s="117"/>
      <c r="TZO45" s="117"/>
      <c r="TZP45" s="117"/>
      <c r="TZQ45" s="117"/>
      <c r="TZR45" s="117"/>
      <c r="TZS45" s="117"/>
      <c r="TZT45" s="117"/>
      <c r="TZU45" s="117"/>
      <c r="TZV45" s="117"/>
      <c r="TZW45" s="117"/>
      <c r="TZX45" s="117"/>
      <c r="TZY45" s="117"/>
      <c r="TZZ45" s="117"/>
      <c r="UAA45" s="117"/>
      <c r="UAB45" s="117"/>
      <c r="UAC45" s="117"/>
      <c r="UAD45" s="117"/>
      <c r="UAE45" s="117"/>
      <c r="UAF45" s="117"/>
      <c r="UAG45" s="117"/>
      <c r="UAH45" s="117"/>
      <c r="UAI45" s="117"/>
      <c r="UAJ45" s="117"/>
      <c r="UAK45" s="117"/>
      <c r="UAL45" s="117"/>
      <c r="UAM45" s="117"/>
      <c r="UAN45" s="117"/>
      <c r="UAO45" s="117"/>
      <c r="UAP45" s="117"/>
      <c r="UAQ45" s="117"/>
      <c r="UAR45" s="117"/>
      <c r="UAS45" s="117"/>
      <c r="UAT45" s="117"/>
      <c r="UAU45" s="117"/>
      <c r="UAV45" s="117"/>
      <c r="UAW45" s="117"/>
      <c r="UAX45" s="117"/>
      <c r="UAY45" s="117"/>
      <c r="UAZ45" s="117"/>
      <c r="UBA45" s="117"/>
      <c r="UBB45" s="117"/>
      <c r="UBC45" s="117"/>
      <c r="UBD45" s="117"/>
      <c r="UBE45" s="117"/>
      <c r="UBF45" s="117"/>
      <c r="UBG45" s="117"/>
      <c r="UBH45" s="117"/>
      <c r="UBI45" s="117"/>
      <c r="UBJ45" s="117"/>
      <c r="UBK45" s="117"/>
      <c r="UBL45" s="117"/>
      <c r="UBM45" s="117"/>
      <c r="UBN45" s="117"/>
      <c r="UBO45" s="117"/>
      <c r="UBP45" s="117"/>
      <c r="UBQ45" s="117"/>
      <c r="UBR45" s="117"/>
      <c r="UBS45" s="117"/>
      <c r="UBT45" s="117"/>
      <c r="UBU45" s="117"/>
      <c r="UBV45" s="117"/>
      <c r="UBW45" s="117"/>
      <c r="UBX45" s="117"/>
      <c r="UBY45" s="117"/>
      <c r="UBZ45" s="117"/>
      <c r="UCA45" s="117"/>
      <c r="UCB45" s="117"/>
      <c r="UCC45" s="117"/>
      <c r="UCD45" s="117"/>
      <c r="UCE45" s="117"/>
      <c r="UCF45" s="117"/>
      <c r="UCG45" s="117"/>
      <c r="UCH45" s="117"/>
      <c r="UCI45" s="117"/>
      <c r="UCJ45" s="117"/>
      <c r="UCK45" s="117"/>
      <c r="UCL45" s="117"/>
      <c r="UCM45" s="117"/>
      <c r="UCN45" s="117"/>
      <c r="UCO45" s="117"/>
      <c r="UCP45" s="117"/>
      <c r="UCQ45" s="117"/>
      <c r="UCR45" s="117"/>
      <c r="UCS45" s="117"/>
      <c r="UCT45" s="117"/>
      <c r="UCU45" s="117"/>
      <c r="UCV45" s="117"/>
      <c r="UCW45" s="117"/>
      <c r="UCX45" s="117"/>
      <c r="UCY45" s="117"/>
      <c r="UCZ45" s="117"/>
      <c r="UDA45" s="117"/>
      <c r="UDB45" s="117"/>
      <c r="UDC45" s="117"/>
      <c r="UDD45" s="117"/>
      <c r="UDE45" s="117"/>
      <c r="UDF45" s="117"/>
      <c r="UDG45" s="117"/>
      <c r="UDH45" s="117"/>
      <c r="UDI45" s="117"/>
      <c r="UDJ45" s="117"/>
      <c r="UDK45" s="117"/>
      <c r="UDL45" s="117"/>
      <c r="UDM45" s="117"/>
      <c r="UDN45" s="117"/>
      <c r="UDO45" s="117"/>
      <c r="UDP45" s="117"/>
      <c r="UDQ45" s="117"/>
      <c r="UDR45" s="117"/>
      <c r="UDS45" s="117"/>
      <c r="UDT45" s="117"/>
      <c r="UDU45" s="117"/>
      <c r="UDV45" s="117"/>
      <c r="UDW45" s="117"/>
      <c r="UDX45" s="117"/>
      <c r="UDY45" s="117"/>
      <c r="UDZ45" s="117"/>
      <c r="UEA45" s="117"/>
      <c r="UEB45" s="117"/>
      <c r="UEC45" s="117"/>
      <c r="UED45" s="117"/>
      <c r="UEE45" s="117"/>
      <c r="UEF45" s="117"/>
      <c r="UEG45" s="117"/>
      <c r="UEH45" s="117"/>
      <c r="UEI45" s="117"/>
      <c r="UEJ45" s="117"/>
      <c r="UEK45" s="117"/>
      <c r="UEL45" s="117"/>
      <c r="UEM45" s="117"/>
      <c r="UEN45" s="117"/>
      <c r="UEO45" s="117"/>
      <c r="UEP45" s="117"/>
      <c r="UEQ45" s="117"/>
      <c r="UER45" s="117"/>
      <c r="UES45" s="117"/>
      <c r="UET45" s="117"/>
      <c r="UEU45" s="117"/>
      <c r="UEV45" s="117"/>
      <c r="UEW45" s="117"/>
      <c r="UEX45" s="117"/>
      <c r="UEY45" s="117"/>
      <c r="UEZ45" s="117"/>
      <c r="UFA45" s="117"/>
      <c r="UFB45" s="117"/>
      <c r="UFC45" s="117"/>
      <c r="UFD45" s="117"/>
      <c r="UFE45" s="117"/>
      <c r="UFF45" s="117"/>
      <c r="UFG45" s="117"/>
      <c r="UFH45" s="117"/>
      <c r="UFI45" s="117"/>
      <c r="UFJ45" s="117"/>
      <c r="UFK45" s="117"/>
      <c r="UFL45" s="117"/>
      <c r="UFM45" s="117"/>
      <c r="UFN45" s="117"/>
      <c r="UFO45" s="117"/>
      <c r="UFP45" s="117"/>
      <c r="UFQ45" s="117"/>
      <c r="UFR45" s="117"/>
      <c r="UFS45" s="117"/>
      <c r="UFT45" s="117"/>
      <c r="UFU45" s="117"/>
      <c r="UFV45" s="117"/>
      <c r="UFW45" s="117"/>
      <c r="UFX45" s="117"/>
      <c r="UFY45" s="117"/>
      <c r="UFZ45" s="117"/>
      <c r="UGA45" s="117"/>
      <c r="UGB45" s="117"/>
      <c r="UGC45" s="117"/>
      <c r="UGD45" s="117"/>
      <c r="UGE45" s="117"/>
      <c r="UGF45" s="117"/>
      <c r="UGG45" s="117"/>
      <c r="UGH45" s="117"/>
      <c r="UGI45" s="117"/>
      <c r="UGJ45" s="117"/>
      <c r="UGK45" s="117"/>
      <c r="UGL45" s="117"/>
      <c r="UGM45" s="117"/>
      <c r="UGN45" s="117"/>
      <c r="UGO45" s="117"/>
      <c r="UGP45" s="117"/>
      <c r="UGQ45" s="117"/>
      <c r="UGR45" s="117"/>
      <c r="UGS45" s="117"/>
      <c r="UGT45" s="117"/>
      <c r="UGU45" s="117"/>
      <c r="UGV45" s="117"/>
      <c r="UGW45" s="117"/>
      <c r="UGX45" s="117"/>
      <c r="UGY45" s="117"/>
      <c r="UGZ45" s="117"/>
      <c r="UHA45" s="117"/>
      <c r="UHB45" s="117"/>
      <c r="UHC45" s="117"/>
      <c r="UHD45" s="117"/>
      <c r="UHE45" s="117"/>
      <c r="UHF45" s="117"/>
      <c r="UHG45" s="117"/>
      <c r="UHH45" s="117"/>
      <c r="UHI45" s="117"/>
      <c r="UHJ45" s="117"/>
      <c r="UHK45" s="117"/>
      <c r="UHL45" s="117"/>
      <c r="UHM45" s="117"/>
      <c r="UHN45" s="117"/>
      <c r="UHO45" s="117"/>
      <c r="UHP45" s="117"/>
      <c r="UHQ45" s="117"/>
      <c r="UHR45" s="117"/>
      <c r="UHS45" s="117"/>
      <c r="UHT45" s="117"/>
      <c r="UHU45" s="117"/>
      <c r="UHV45" s="117"/>
      <c r="UHW45" s="117"/>
      <c r="UHX45" s="117"/>
      <c r="UHY45" s="117"/>
      <c r="UHZ45" s="117"/>
      <c r="UIA45" s="117"/>
      <c r="UIB45" s="117"/>
      <c r="UIC45" s="117"/>
      <c r="UID45" s="117"/>
      <c r="UIE45" s="117"/>
      <c r="UIF45" s="117"/>
      <c r="UIG45" s="117"/>
      <c r="UIH45" s="117"/>
      <c r="UII45" s="117"/>
      <c r="UIJ45" s="117"/>
      <c r="UIK45" s="117"/>
      <c r="UIL45" s="117"/>
      <c r="UIM45" s="117"/>
      <c r="UIN45" s="117"/>
      <c r="UIO45" s="117"/>
      <c r="UIP45" s="117"/>
      <c r="UIQ45" s="117"/>
      <c r="UIR45" s="117"/>
      <c r="UIS45" s="117"/>
      <c r="UIT45" s="117"/>
      <c r="UIU45" s="117"/>
      <c r="UIV45" s="117"/>
      <c r="UIW45" s="117"/>
      <c r="UIX45" s="117"/>
      <c r="UIY45" s="117"/>
      <c r="UIZ45" s="117"/>
      <c r="UJA45" s="117"/>
      <c r="UJB45" s="117"/>
      <c r="UJC45" s="117"/>
      <c r="UJD45" s="117"/>
      <c r="UJE45" s="117"/>
      <c r="UJF45" s="117"/>
      <c r="UJG45" s="117"/>
      <c r="UJH45" s="117"/>
      <c r="UJI45" s="117"/>
      <c r="UJJ45" s="117"/>
      <c r="UJK45" s="117"/>
      <c r="UJL45" s="117"/>
      <c r="UJM45" s="117"/>
      <c r="UJN45" s="117"/>
      <c r="UJO45" s="117"/>
      <c r="UJP45" s="117"/>
      <c r="UJQ45" s="117"/>
      <c r="UJR45" s="117"/>
      <c r="UJS45" s="117"/>
      <c r="UJT45" s="117"/>
      <c r="UJU45" s="117"/>
      <c r="UJV45" s="117"/>
      <c r="UJW45" s="117"/>
      <c r="UJX45" s="117"/>
      <c r="UJY45" s="117"/>
      <c r="UJZ45" s="117"/>
      <c r="UKA45" s="117"/>
      <c r="UKB45" s="117"/>
      <c r="UKC45" s="117"/>
      <c r="UKD45" s="117"/>
      <c r="UKE45" s="117"/>
      <c r="UKF45" s="117"/>
      <c r="UKG45" s="117"/>
      <c r="UKH45" s="117"/>
      <c r="UKI45" s="117"/>
      <c r="UKJ45" s="117"/>
      <c r="UKK45" s="117"/>
      <c r="UKL45" s="117"/>
      <c r="UKM45" s="117"/>
      <c r="UKN45" s="117"/>
      <c r="UKO45" s="117"/>
      <c r="UKP45" s="117"/>
      <c r="UKQ45" s="117"/>
      <c r="UKR45" s="117"/>
      <c r="UKS45" s="117"/>
      <c r="UKT45" s="117"/>
      <c r="UKU45" s="117"/>
      <c r="UKV45" s="117"/>
      <c r="UKW45" s="117"/>
      <c r="UKX45" s="117"/>
      <c r="UKY45" s="117"/>
      <c r="UKZ45" s="117"/>
      <c r="ULA45" s="117"/>
      <c r="ULB45" s="117"/>
      <c r="ULC45" s="117"/>
      <c r="ULD45" s="117"/>
      <c r="ULE45" s="117"/>
      <c r="ULF45" s="117"/>
      <c r="ULG45" s="117"/>
      <c r="ULH45" s="117"/>
      <c r="ULI45" s="117"/>
      <c r="ULJ45" s="117"/>
      <c r="ULK45" s="117"/>
      <c r="ULL45" s="117"/>
      <c r="ULM45" s="117"/>
      <c r="ULN45" s="117"/>
      <c r="ULO45" s="117"/>
      <c r="ULP45" s="117"/>
      <c r="ULQ45" s="117"/>
      <c r="ULR45" s="117"/>
      <c r="ULS45" s="117"/>
      <c r="ULT45" s="117"/>
      <c r="ULU45" s="117"/>
      <c r="ULV45" s="117"/>
      <c r="ULW45" s="117"/>
      <c r="ULX45" s="117"/>
      <c r="ULY45" s="117"/>
      <c r="ULZ45" s="117"/>
      <c r="UMA45" s="117"/>
      <c r="UMB45" s="117"/>
      <c r="UMC45" s="117"/>
      <c r="UMD45" s="117"/>
      <c r="UME45" s="117"/>
      <c r="UMF45" s="117"/>
      <c r="UMG45" s="117"/>
      <c r="UMH45" s="117"/>
      <c r="UMI45" s="117"/>
      <c r="UMJ45" s="117"/>
      <c r="UMK45" s="117"/>
      <c r="UML45" s="117"/>
      <c r="UMM45" s="117"/>
      <c r="UMN45" s="117"/>
      <c r="UMO45" s="117"/>
      <c r="UMP45" s="117"/>
      <c r="UMQ45" s="117"/>
      <c r="UMR45" s="117"/>
      <c r="UMS45" s="117"/>
      <c r="UMT45" s="117"/>
      <c r="UMU45" s="117"/>
      <c r="UMV45" s="117"/>
      <c r="UMW45" s="117"/>
      <c r="UMX45" s="117"/>
      <c r="UMY45" s="117"/>
      <c r="UMZ45" s="117"/>
      <c r="UNA45" s="117"/>
      <c r="UNB45" s="117"/>
      <c r="UNC45" s="117"/>
      <c r="UND45" s="117"/>
      <c r="UNE45" s="117"/>
      <c r="UNF45" s="117"/>
      <c r="UNG45" s="117"/>
      <c r="UNH45" s="117"/>
      <c r="UNI45" s="117"/>
      <c r="UNJ45" s="117"/>
      <c r="UNK45" s="117"/>
      <c r="UNL45" s="117"/>
      <c r="UNM45" s="117"/>
      <c r="UNN45" s="117"/>
      <c r="UNO45" s="117"/>
      <c r="UNP45" s="117"/>
      <c r="UNQ45" s="117"/>
      <c r="UNR45" s="117"/>
      <c r="UNS45" s="117"/>
      <c r="UNT45" s="117"/>
      <c r="UNU45" s="117"/>
      <c r="UNV45" s="117"/>
      <c r="UNW45" s="117"/>
      <c r="UNX45" s="117"/>
      <c r="UNY45" s="117"/>
      <c r="UNZ45" s="117"/>
      <c r="UOA45" s="117"/>
      <c r="UOB45" s="117"/>
      <c r="UOC45" s="117"/>
      <c r="UOD45" s="117"/>
      <c r="UOE45" s="117"/>
      <c r="UOF45" s="117"/>
      <c r="UOG45" s="117"/>
      <c r="UOH45" s="117"/>
      <c r="UOI45" s="117"/>
      <c r="UOJ45" s="117"/>
      <c r="UOK45" s="117"/>
      <c r="UOL45" s="117"/>
      <c r="UOM45" s="117"/>
      <c r="UON45" s="117"/>
      <c r="UOO45" s="117"/>
      <c r="UOP45" s="117"/>
      <c r="UOQ45" s="117"/>
      <c r="UOR45" s="117"/>
      <c r="UOS45" s="117"/>
      <c r="UOT45" s="117"/>
      <c r="UOU45" s="117"/>
      <c r="UOV45" s="117"/>
      <c r="UOW45" s="117"/>
      <c r="UOX45" s="117"/>
      <c r="UOY45" s="117"/>
      <c r="UOZ45" s="117"/>
      <c r="UPA45" s="117"/>
      <c r="UPB45" s="117"/>
      <c r="UPC45" s="117"/>
      <c r="UPD45" s="117"/>
      <c r="UPE45" s="117"/>
      <c r="UPF45" s="117"/>
      <c r="UPG45" s="117"/>
      <c r="UPH45" s="117"/>
      <c r="UPI45" s="117"/>
      <c r="UPJ45" s="117"/>
      <c r="UPK45" s="117"/>
      <c r="UPL45" s="117"/>
      <c r="UPM45" s="117"/>
      <c r="UPN45" s="117"/>
      <c r="UPO45" s="117"/>
      <c r="UPP45" s="117"/>
      <c r="UPQ45" s="117"/>
      <c r="UPR45" s="117"/>
      <c r="UPS45" s="117"/>
      <c r="UPT45" s="117"/>
      <c r="UPU45" s="117"/>
      <c r="UPV45" s="117"/>
      <c r="UPW45" s="117"/>
      <c r="UPX45" s="117"/>
      <c r="UPY45" s="117"/>
      <c r="UPZ45" s="117"/>
      <c r="UQA45" s="117"/>
      <c r="UQB45" s="117"/>
      <c r="UQC45" s="117"/>
      <c r="UQD45" s="117"/>
      <c r="UQE45" s="117"/>
      <c r="UQF45" s="117"/>
      <c r="UQG45" s="117"/>
      <c r="UQH45" s="117"/>
      <c r="UQI45" s="117"/>
      <c r="UQJ45" s="117"/>
      <c r="UQK45" s="117"/>
      <c r="UQL45" s="117"/>
      <c r="UQM45" s="117"/>
      <c r="UQN45" s="117"/>
      <c r="UQO45" s="117"/>
      <c r="UQP45" s="117"/>
      <c r="UQQ45" s="117"/>
      <c r="UQR45" s="117"/>
      <c r="UQS45" s="117"/>
      <c r="UQT45" s="117"/>
      <c r="UQU45" s="117"/>
      <c r="UQV45" s="117"/>
      <c r="UQW45" s="117"/>
      <c r="UQX45" s="117"/>
      <c r="UQY45" s="117"/>
      <c r="UQZ45" s="117"/>
      <c r="URA45" s="117"/>
      <c r="URB45" s="117"/>
      <c r="URC45" s="117"/>
      <c r="URD45" s="117"/>
      <c r="URE45" s="117"/>
      <c r="URF45" s="117"/>
      <c r="URG45" s="117"/>
      <c r="URH45" s="117"/>
      <c r="URI45" s="117"/>
      <c r="URJ45" s="117"/>
      <c r="URK45" s="117"/>
      <c r="URL45" s="117"/>
      <c r="URM45" s="117"/>
      <c r="URN45" s="117"/>
      <c r="URO45" s="117"/>
      <c r="URP45" s="117"/>
      <c r="URQ45" s="117"/>
      <c r="URR45" s="117"/>
      <c r="URS45" s="117"/>
      <c r="URT45" s="117"/>
      <c r="URU45" s="117"/>
      <c r="URV45" s="117"/>
      <c r="URW45" s="117"/>
      <c r="URX45" s="117"/>
      <c r="URY45" s="117"/>
      <c r="URZ45" s="117"/>
      <c r="USA45" s="117"/>
      <c r="USB45" s="117"/>
      <c r="USC45" s="117"/>
      <c r="USD45" s="117"/>
      <c r="USE45" s="117"/>
      <c r="USF45" s="117"/>
      <c r="USG45" s="117"/>
      <c r="USH45" s="117"/>
      <c r="USI45" s="117"/>
      <c r="USJ45" s="117"/>
      <c r="USK45" s="117"/>
      <c r="USL45" s="117"/>
      <c r="USM45" s="117"/>
      <c r="USN45" s="117"/>
      <c r="USO45" s="117"/>
      <c r="USP45" s="117"/>
      <c r="USQ45" s="117"/>
      <c r="USR45" s="117"/>
      <c r="USS45" s="117"/>
      <c r="UST45" s="117"/>
      <c r="USU45" s="117"/>
      <c r="USV45" s="117"/>
      <c r="USW45" s="117"/>
      <c r="USX45" s="117"/>
      <c r="USY45" s="117"/>
      <c r="USZ45" s="117"/>
      <c r="UTA45" s="117"/>
      <c r="UTB45" s="117"/>
      <c r="UTC45" s="117"/>
      <c r="UTD45" s="117"/>
      <c r="UTE45" s="117"/>
      <c r="UTF45" s="117"/>
      <c r="UTG45" s="117"/>
      <c r="UTH45" s="117"/>
      <c r="UTI45" s="117"/>
      <c r="UTJ45" s="117"/>
      <c r="UTK45" s="117"/>
      <c r="UTL45" s="117"/>
      <c r="UTM45" s="117"/>
      <c r="UTN45" s="117"/>
      <c r="UTO45" s="117"/>
      <c r="UTP45" s="117"/>
      <c r="UTQ45" s="117"/>
      <c r="UTR45" s="117"/>
      <c r="UTS45" s="117"/>
      <c r="UTT45" s="117"/>
      <c r="UTU45" s="117"/>
      <c r="UTV45" s="117"/>
      <c r="UTW45" s="117"/>
      <c r="UTX45" s="117"/>
      <c r="UTY45" s="117"/>
      <c r="UTZ45" s="117"/>
      <c r="UUA45" s="117"/>
      <c r="UUB45" s="117"/>
      <c r="UUC45" s="117"/>
      <c r="UUD45" s="117"/>
      <c r="UUE45" s="117"/>
      <c r="UUF45" s="117"/>
      <c r="UUG45" s="117"/>
      <c r="UUH45" s="117"/>
      <c r="UUI45" s="117"/>
      <c r="UUJ45" s="117"/>
      <c r="UUK45" s="117"/>
      <c r="UUL45" s="117"/>
      <c r="UUM45" s="117"/>
      <c r="UUN45" s="117"/>
      <c r="UUO45" s="117"/>
      <c r="UUP45" s="117"/>
      <c r="UUQ45" s="117"/>
      <c r="UUR45" s="117"/>
      <c r="UUS45" s="117"/>
      <c r="UUT45" s="117"/>
      <c r="UUU45" s="117"/>
      <c r="UUV45" s="117"/>
      <c r="UUW45" s="117"/>
      <c r="UUX45" s="117"/>
      <c r="UUY45" s="117"/>
      <c r="UUZ45" s="117"/>
      <c r="UVA45" s="117"/>
      <c r="UVB45" s="117"/>
      <c r="UVC45" s="117"/>
      <c r="UVD45" s="117"/>
      <c r="UVE45" s="117"/>
      <c r="UVF45" s="117"/>
      <c r="UVG45" s="117"/>
      <c r="UVH45" s="117"/>
      <c r="UVI45" s="117"/>
      <c r="UVJ45" s="117"/>
      <c r="UVK45" s="117"/>
      <c r="UVL45" s="117"/>
      <c r="UVM45" s="117"/>
      <c r="UVN45" s="117"/>
      <c r="UVO45" s="117"/>
      <c r="UVP45" s="117"/>
      <c r="UVQ45" s="117"/>
      <c r="UVR45" s="117"/>
      <c r="UVS45" s="117"/>
      <c r="UVT45" s="117"/>
      <c r="UVU45" s="117"/>
      <c r="UVV45" s="117"/>
      <c r="UVW45" s="117"/>
      <c r="UVX45" s="117"/>
      <c r="UVY45" s="117"/>
      <c r="UVZ45" s="117"/>
      <c r="UWA45" s="117"/>
      <c r="UWB45" s="117"/>
      <c r="UWC45" s="117"/>
      <c r="UWD45" s="117"/>
      <c r="UWE45" s="117"/>
      <c r="UWF45" s="117"/>
      <c r="UWG45" s="117"/>
      <c r="UWH45" s="117"/>
      <c r="UWI45" s="117"/>
      <c r="UWJ45" s="117"/>
      <c r="UWK45" s="117"/>
      <c r="UWL45" s="117"/>
      <c r="UWM45" s="117"/>
      <c r="UWN45" s="117"/>
      <c r="UWO45" s="117"/>
      <c r="UWP45" s="117"/>
      <c r="UWQ45" s="117"/>
      <c r="UWR45" s="117"/>
      <c r="UWS45" s="117"/>
      <c r="UWT45" s="117"/>
      <c r="UWU45" s="117"/>
      <c r="UWV45" s="117"/>
      <c r="UWW45" s="117"/>
      <c r="UWX45" s="117"/>
      <c r="UWY45" s="117"/>
      <c r="UWZ45" s="117"/>
      <c r="UXA45" s="117"/>
      <c r="UXB45" s="117"/>
      <c r="UXC45" s="117"/>
      <c r="UXD45" s="117"/>
      <c r="UXE45" s="117"/>
      <c r="UXF45" s="117"/>
      <c r="UXG45" s="117"/>
      <c r="UXH45" s="117"/>
      <c r="UXI45" s="117"/>
      <c r="UXJ45" s="117"/>
      <c r="UXK45" s="117"/>
      <c r="UXL45" s="117"/>
      <c r="UXM45" s="117"/>
      <c r="UXN45" s="117"/>
      <c r="UXO45" s="117"/>
      <c r="UXP45" s="117"/>
      <c r="UXQ45" s="117"/>
      <c r="UXR45" s="117"/>
      <c r="UXS45" s="117"/>
      <c r="UXT45" s="117"/>
      <c r="UXU45" s="117"/>
      <c r="UXV45" s="117"/>
      <c r="UXW45" s="117"/>
      <c r="UXX45" s="117"/>
      <c r="UXY45" s="117"/>
      <c r="UXZ45" s="117"/>
      <c r="UYA45" s="117"/>
      <c r="UYB45" s="117"/>
      <c r="UYC45" s="117"/>
      <c r="UYD45" s="117"/>
      <c r="UYE45" s="117"/>
      <c r="UYF45" s="117"/>
      <c r="UYG45" s="117"/>
      <c r="UYH45" s="117"/>
      <c r="UYI45" s="117"/>
      <c r="UYJ45" s="117"/>
      <c r="UYK45" s="117"/>
      <c r="UYL45" s="117"/>
      <c r="UYM45" s="117"/>
      <c r="UYN45" s="117"/>
      <c r="UYO45" s="117"/>
      <c r="UYP45" s="117"/>
      <c r="UYQ45" s="117"/>
      <c r="UYR45" s="117"/>
      <c r="UYS45" s="117"/>
      <c r="UYT45" s="117"/>
      <c r="UYU45" s="117"/>
      <c r="UYV45" s="117"/>
      <c r="UYW45" s="117"/>
      <c r="UYX45" s="117"/>
      <c r="UYY45" s="117"/>
      <c r="UYZ45" s="117"/>
      <c r="UZA45" s="117"/>
      <c r="UZB45" s="117"/>
      <c r="UZC45" s="117"/>
      <c r="UZD45" s="117"/>
      <c r="UZE45" s="117"/>
      <c r="UZF45" s="117"/>
      <c r="UZG45" s="117"/>
      <c r="UZH45" s="117"/>
      <c r="UZI45" s="117"/>
      <c r="UZJ45" s="117"/>
      <c r="UZK45" s="117"/>
      <c r="UZL45" s="117"/>
      <c r="UZM45" s="117"/>
      <c r="UZN45" s="117"/>
      <c r="UZO45" s="117"/>
      <c r="UZP45" s="117"/>
      <c r="UZQ45" s="117"/>
      <c r="UZR45" s="117"/>
      <c r="UZS45" s="117"/>
      <c r="UZT45" s="117"/>
      <c r="UZU45" s="117"/>
      <c r="UZV45" s="117"/>
      <c r="UZW45" s="117"/>
      <c r="UZX45" s="117"/>
      <c r="UZY45" s="117"/>
      <c r="UZZ45" s="117"/>
      <c r="VAA45" s="117"/>
      <c r="VAB45" s="117"/>
      <c r="VAC45" s="117"/>
      <c r="VAD45" s="117"/>
      <c r="VAE45" s="117"/>
      <c r="VAF45" s="117"/>
      <c r="VAG45" s="117"/>
      <c r="VAH45" s="117"/>
      <c r="VAI45" s="117"/>
      <c r="VAJ45" s="117"/>
      <c r="VAK45" s="117"/>
      <c r="VAL45" s="117"/>
      <c r="VAM45" s="117"/>
      <c r="VAN45" s="117"/>
      <c r="VAO45" s="117"/>
      <c r="VAP45" s="117"/>
      <c r="VAQ45" s="117"/>
      <c r="VAR45" s="117"/>
      <c r="VAS45" s="117"/>
      <c r="VAT45" s="117"/>
      <c r="VAU45" s="117"/>
      <c r="VAV45" s="117"/>
      <c r="VAW45" s="117"/>
      <c r="VAX45" s="117"/>
      <c r="VAY45" s="117"/>
      <c r="VAZ45" s="117"/>
      <c r="VBA45" s="117"/>
      <c r="VBB45" s="117"/>
      <c r="VBC45" s="117"/>
      <c r="VBD45" s="117"/>
      <c r="VBE45" s="117"/>
      <c r="VBF45" s="117"/>
      <c r="VBG45" s="117"/>
      <c r="VBH45" s="117"/>
      <c r="VBI45" s="117"/>
      <c r="VBJ45" s="117"/>
      <c r="VBK45" s="117"/>
      <c r="VBL45" s="117"/>
      <c r="VBM45" s="117"/>
      <c r="VBN45" s="117"/>
      <c r="VBO45" s="117"/>
      <c r="VBP45" s="117"/>
      <c r="VBQ45" s="117"/>
      <c r="VBR45" s="117"/>
      <c r="VBS45" s="117"/>
      <c r="VBT45" s="117"/>
      <c r="VBU45" s="117"/>
      <c r="VBV45" s="117"/>
      <c r="VBW45" s="117"/>
      <c r="VBX45" s="117"/>
      <c r="VBY45" s="117"/>
      <c r="VBZ45" s="117"/>
      <c r="VCA45" s="117"/>
      <c r="VCB45" s="117"/>
      <c r="VCC45" s="117"/>
      <c r="VCD45" s="117"/>
      <c r="VCE45" s="117"/>
      <c r="VCF45" s="117"/>
      <c r="VCG45" s="117"/>
      <c r="VCH45" s="117"/>
      <c r="VCI45" s="117"/>
      <c r="VCJ45" s="117"/>
      <c r="VCK45" s="117"/>
      <c r="VCL45" s="117"/>
      <c r="VCM45" s="117"/>
      <c r="VCN45" s="117"/>
      <c r="VCO45" s="117"/>
      <c r="VCP45" s="117"/>
      <c r="VCQ45" s="117"/>
      <c r="VCR45" s="117"/>
      <c r="VCS45" s="117"/>
      <c r="VCT45" s="117"/>
      <c r="VCU45" s="117"/>
      <c r="VCV45" s="117"/>
      <c r="VCW45" s="117"/>
      <c r="VCX45" s="117"/>
      <c r="VCY45" s="117"/>
      <c r="VCZ45" s="117"/>
      <c r="VDA45" s="117"/>
      <c r="VDB45" s="117"/>
      <c r="VDC45" s="117"/>
      <c r="VDD45" s="117"/>
      <c r="VDE45" s="117"/>
      <c r="VDF45" s="117"/>
      <c r="VDG45" s="117"/>
      <c r="VDH45" s="117"/>
      <c r="VDI45" s="117"/>
      <c r="VDJ45" s="117"/>
      <c r="VDK45" s="117"/>
      <c r="VDL45" s="117"/>
      <c r="VDM45" s="117"/>
      <c r="VDN45" s="117"/>
      <c r="VDO45" s="117"/>
      <c r="VDP45" s="117"/>
      <c r="VDQ45" s="117"/>
      <c r="VDR45" s="117"/>
      <c r="VDS45" s="117"/>
      <c r="VDT45" s="117"/>
      <c r="VDU45" s="117"/>
      <c r="VDV45" s="117"/>
      <c r="VDW45" s="117"/>
      <c r="VDX45" s="117"/>
      <c r="VDY45" s="117"/>
      <c r="VDZ45" s="117"/>
      <c r="VEA45" s="117"/>
      <c r="VEB45" s="117"/>
      <c r="VEC45" s="117"/>
      <c r="VED45" s="117"/>
      <c r="VEE45" s="117"/>
      <c r="VEF45" s="117"/>
      <c r="VEG45" s="117"/>
      <c r="VEH45" s="117"/>
      <c r="VEI45" s="117"/>
      <c r="VEJ45" s="117"/>
      <c r="VEK45" s="117"/>
      <c r="VEL45" s="117"/>
      <c r="VEM45" s="117"/>
      <c r="VEN45" s="117"/>
      <c r="VEO45" s="117"/>
      <c r="VEP45" s="117"/>
      <c r="VEQ45" s="117"/>
      <c r="VER45" s="117"/>
      <c r="VES45" s="117"/>
      <c r="VET45" s="117"/>
      <c r="VEU45" s="117"/>
      <c r="VEV45" s="117"/>
      <c r="VEW45" s="117"/>
      <c r="VEX45" s="117"/>
      <c r="VEY45" s="117"/>
      <c r="VEZ45" s="117"/>
      <c r="VFA45" s="117"/>
      <c r="VFB45" s="117"/>
      <c r="VFC45" s="117"/>
      <c r="VFD45" s="117"/>
      <c r="VFE45" s="117"/>
      <c r="VFF45" s="117"/>
      <c r="VFG45" s="117"/>
      <c r="VFH45" s="117"/>
      <c r="VFI45" s="117"/>
      <c r="VFJ45" s="117"/>
      <c r="VFK45" s="117"/>
      <c r="VFL45" s="117"/>
      <c r="VFM45" s="117"/>
      <c r="VFN45" s="117"/>
      <c r="VFO45" s="117"/>
      <c r="VFP45" s="117"/>
      <c r="VFQ45" s="117"/>
      <c r="VFR45" s="117"/>
      <c r="VFS45" s="117"/>
      <c r="VFT45" s="117"/>
      <c r="VFU45" s="117"/>
      <c r="VFV45" s="117"/>
      <c r="VFW45" s="117"/>
      <c r="VFX45" s="117"/>
      <c r="VFY45" s="117"/>
      <c r="VFZ45" s="117"/>
      <c r="VGA45" s="117"/>
      <c r="VGB45" s="117"/>
      <c r="VGC45" s="117"/>
      <c r="VGD45" s="117"/>
      <c r="VGE45" s="117"/>
      <c r="VGF45" s="117"/>
      <c r="VGG45" s="117"/>
      <c r="VGH45" s="117"/>
      <c r="VGI45" s="117"/>
      <c r="VGJ45" s="117"/>
      <c r="VGK45" s="117"/>
      <c r="VGL45" s="117"/>
      <c r="VGM45" s="117"/>
      <c r="VGN45" s="117"/>
      <c r="VGO45" s="117"/>
      <c r="VGP45" s="117"/>
      <c r="VGQ45" s="117"/>
      <c r="VGR45" s="117"/>
      <c r="VGS45" s="117"/>
      <c r="VGT45" s="117"/>
      <c r="VGU45" s="117"/>
      <c r="VGV45" s="117"/>
      <c r="VGW45" s="117"/>
      <c r="VGX45" s="117"/>
      <c r="VGY45" s="117"/>
      <c r="VGZ45" s="117"/>
      <c r="VHA45" s="117"/>
      <c r="VHB45" s="117"/>
      <c r="VHC45" s="117"/>
      <c r="VHD45" s="117"/>
      <c r="VHE45" s="117"/>
      <c r="VHF45" s="117"/>
      <c r="VHG45" s="117"/>
      <c r="VHH45" s="117"/>
      <c r="VHI45" s="117"/>
      <c r="VHJ45" s="117"/>
      <c r="VHK45" s="117"/>
      <c r="VHL45" s="117"/>
      <c r="VHM45" s="117"/>
      <c r="VHN45" s="117"/>
      <c r="VHO45" s="117"/>
      <c r="VHP45" s="117"/>
      <c r="VHQ45" s="117"/>
      <c r="VHR45" s="117"/>
      <c r="VHS45" s="117"/>
      <c r="VHT45" s="117"/>
      <c r="VHU45" s="117"/>
      <c r="VHV45" s="117"/>
      <c r="VHW45" s="117"/>
      <c r="VHX45" s="117"/>
      <c r="VHY45" s="117"/>
      <c r="VHZ45" s="117"/>
      <c r="VIA45" s="117"/>
      <c r="VIB45" s="117"/>
      <c r="VIC45" s="117"/>
      <c r="VID45" s="117"/>
      <c r="VIE45" s="117"/>
      <c r="VIF45" s="117"/>
      <c r="VIG45" s="117"/>
      <c r="VIH45" s="117"/>
      <c r="VII45" s="117"/>
      <c r="VIJ45" s="117"/>
      <c r="VIK45" s="117"/>
      <c r="VIL45" s="117"/>
      <c r="VIM45" s="117"/>
      <c r="VIN45" s="117"/>
      <c r="VIO45" s="117"/>
      <c r="VIP45" s="117"/>
      <c r="VIQ45" s="117"/>
      <c r="VIR45" s="117"/>
      <c r="VIS45" s="117"/>
      <c r="VIT45" s="117"/>
      <c r="VIU45" s="117"/>
      <c r="VIV45" s="117"/>
      <c r="VIW45" s="117"/>
      <c r="VIX45" s="117"/>
      <c r="VIY45" s="117"/>
      <c r="VIZ45" s="117"/>
      <c r="VJA45" s="117"/>
      <c r="VJB45" s="117"/>
      <c r="VJC45" s="117"/>
      <c r="VJD45" s="117"/>
      <c r="VJE45" s="117"/>
      <c r="VJF45" s="117"/>
      <c r="VJG45" s="117"/>
      <c r="VJH45" s="117"/>
      <c r="VJI45" s="117"/>
      <c r="VJJ45" s="117"/>
      <c r="VJK45" s="117"/>
      <c r="VJL45" s="117"/>
      <c r="VJM45" s="117"/>
      <c r="VJN45" s="117"/>
      <c r="VJO45" s="117"/>
      <c r="VJP45" s="117"/>
      <c r="VJQ45" s="117"/>
      <c r="VJR45" s="117"/>
      <c r="VJS45" s="117"/>
      <c r="VJT45" s="117"/>
      <c r="VJU45" s="117"/>
      <c r="VJV45" s="117"/>
      <c r="VJW45" s="117"/>
      <c r="VJX45" s="117"/>
      <c r="VJY45" s="117"/>
      <c r="VJZ45" s="117"/>
      <c r="VKA45" s="117"/>
      <c r="VKB45" s="117"/>
      <c r="VKC45" s="117"/>
      <c r="VKD45" s="117"/>
      <c r="VKE45" s="117"/>
      <c r="VKF45" s="117"/>
      <c r="VKG45" s="117"/>
      <c r="VKH45" s="117"/>
      <c r="VKI45" s="117"/>
      <c r="VKJ45" s="117"/>
      <c r="VKK45" s="117"/>
      <c r="VKL45" s="117"/>
      <c r="VKM45" s="117"/>
      <c r="VKN45" s="117"/>
      <c r="VKO45" s="117"/>
      <c r="VKP45" s="117"/>
      <c r="VKQ45" s="117"/>
      <c r="VKR45" s="117"/>
      <c r="VKS45" s="117"/>
      <c r="VKT45" s="117"/>
      <c r="VKU45" s="117"/>
      <c r="VKV45" s="117"/>
      <c r="VKW45" s="117"/>
      <c r="VKX45" s="117"/>
      <c r="VKY45" s="117"/>
      <c r="VKZ45" s="117"/>
      <c r="VLA45" s="117"/>
      <c r="VLB45" s="117"/>
      <c r="VLC45" s="117"/>
      <c r="VLD45" s="117"/>
      <c r="VLE45" s="117"/>
      <c r="VLF45" s="117"/>
      <c r="VLG45" s="117"/>
      <c r="VLH45" s="117"/>
      <c r="VLI45" s="117"/>
      <c r="VLJ45" s="117"/>
      <c r="VLK45" s="117"/>
      <c r="VLL45" s="117"/>
      <c r="VLM45" s="117"/>
      <c r="VLN45" s="117"/>
      <c r="VLO45" s="117"/>
      <c r="VLP45" s="117"/>
      <c r="VLQ45" s="117"/>
      <c r="VLR45" s="117"/>
      <c r="VLS45" s="117"/>
      <c r="VLT45" s="117"/>
      <c r="VLU45" s="117"/>
      <c r="VLV45" s="117"/>
      <c r="VLW45" s="117"/>
      <c r="VLX45" s="117"/>
      <c r="VLY45" s="117"/>
      <c r="VLZ45" s="117"/>
      <c r="VMA45" s="117"/>
      <c r="VMB45" s="117"/>
      <c r="VMC45" s="117"/>
      <c r="VMD45" s="117"/>
      <c r="VME45" s="117"/>
      <c r="VMF45" s="117"/>
      <c r="VMG45" s="117"/>
      <c r="VMH45" s="117"/>
      <c r="VMI45" s="117"/>
      <c r="VMJ45" s="117"/>
      <c r="VMK45" s="117"/>
      <c r="VML45" s="117"/>
      <c r="VMM45" s="117"/>
      <c r="VMN45" s="117"/>
      <c r="VMO45" s="117"/>
      <c r="VMP45" s="117"/>
      <c r="VMQ45" s="117"/>
      <c r="VMR45" s="117"/>
      <c r="VMS45" s="117"/>
      <c r="VMT45" s="117"/>
      <c r="VMU45" s="117"/>
      <c r="VMV45" s="117"/>
      <c r="VMW45" s="117"/>
      <c r="VMX45" s="117"/>
      <c r="VMY45" s="117"/>
      <c r="VMZ45" s="117"/>
      <c r="VNA45" s="117"/>
      <c r="VNB45" s="117"/>
      <c r="VNC45" s="117"/>
      <c r="VND45" s="117"/>
      <c r="VNE45" s="117"/>
      <c r="VNF45" s="117"/>
      <c r="VNG45" s="117"/>
      <c r="VNH45" s="117"/>
      <c r="VNI45" s="117"/>
      <c r="VNJ45" s="117"/>
      <c r="VNK45" s="117"/>
      <c r="VNL45" s="117"/>
      <c r="VNM45" s="117"/>
      <c r="VNN45" s="117"/>
      <c r="VNO45" s="117"/>
      <c r="VNP45" s="117"/>
      <c r="VNQ45" s="117"/>
      <c r="VNR45" s="117"/>
      <c r="VNS45" s="117"/>
      <c r="VNT45" s="117"/>
      <c r="VNU45" s="117"/>
      <c r="VNV45" s="117"/>
      <c r="VNW45" s="117"/>
      <c r="VNX45" s="117"/>
      <c r="VNY45" s="117"/>
      <c r="VNZ45" s="117"/>
      <c r="VOA45" s="117"/>
      <c r="VOB45" s="117"/>
      <c r="VOC45" s="117"/>
      <c r="VOD45" s="117"/>
      <c r="VOE45" s="117"/>
      <c r="VOF45" s="117"/>
      <c r="VOG45" s="117"/>
      <c r="VOH45" s="117"/>
      <c r="VOI45" s="117"/>
      <c r="VOJ45" s="117"/>
      <c r="VOK45" s="117"/>
      <c r="VOL45" s="117"/>
      <c r="VOM45" s="117"/>
      <c r="VON45" s="117"/>
      <c r="VOO45" s="117"/>
      <c r="VOP45" s="117"/>
      <c r="VOQ45" s="117"/>
      <c r="VOR45" s="117"/>
      <c r="VOS45" s="117"/>
      <c r="VOT45" s="117"/>
      <c r="VOU45" s="117"/>
      <c r="VOV45" s="117"/>
      <c r="VOW45" s="117"/>
      <c r="VOX45" s="117"/>
      <c r="VOY45" s="117"/>
      <c r="VOZ45" s="117"/>
      <c r="VPA45" s="117"/>
      <c r="VPB45" s="117"/>
      <c r="VPC45" s="117"/>
      <c r="VPD45" s="117"/>
      <c r="VPE45" s="117"/>
      <c r="VPF45" s="117"/>
      <c r="VPG45" s="117"/>
      <c r="VPH45" s="117"/>
      <c r="VPI45" s="117"/>
      <c r="VPJ45" s="117"/>
      <c r="VPK45" s="117"/>
      <c r="VPL45" s="117"/>
      <c r="VPM45" s="117"/>
      <c r="VPN45" s="117"/>
      <c r="VPO45" s="117"/>
      <c r="VPP45" s="117"/>
      <c r="VPQ45" s="117"/>
      <c r="VPR45" s="117"/>
      <c r="VPS45" s="117"/>
      <c r="VPT45" s="117"/>
      <c r="VPU45" s="117"/>
      <c r="VPV45" s="117"/>
      <c r="VPW45" s="117"/>
      <c r="VPX45" s="117"/>
      <c r="VPY45" s="117"/>
      <c r="VPZ45" s="117"/>
      <c r="VQA45" s="117"/>
      <c r="VQB45" s="117"/>
      <c r="VQC45" s="117"/>
      <c r="VQD45" s="117"/>
      <c r="VQE45" s="117"/>
      <c r="VQF45" s="117"/>
      <c r="VQG45" s="117"/>
      <c r="VQH45" s="117"/>
      <c r="VQI45" s="117"/>
      <c r="VQJ45" s="117"/>
      <c r="VQK45" s="117"/>
      <c r="VQL45" s="117"/>
      <c r="VQM45" s="117"/>
      <c r="VQN45" s="117"/>
      <c r="VQO45" s="117"/>
      <c r="VQP45" s="117"/>
      <c r="VQQ45" s="117"/>
      <c r="VQR45" s="117"/>
      <c r="VQS45" s="117"/>
      <c r="VQT45" s="117"/>
      <c r="VQU45" s="117"/>
      <c r="VQV45" s="117"/>
      <c r="VQW45" s="117"/>
      <c r="VQX45" s="117"/>
      <c r="VQY45" s="117"/>
      <c r="VQZ45" s="117"/>
      <c r="VRA45" s="117"/>
      <c r="VRB45" s="117"/>
      <c r="VRC45" s="117"/>
      <c r="VRD45" s="117"/>
      <c r="VRE45" s="117"/>
      <c r="VRF45" s="117"/>
      <c r="VRG45" s="117"/>
      <c r="VRH45" s="117"/>
      <c r="VRI45" s="117"/>
      <c r="VRJ45" s="117"/>
      <c r="VRK45" s="117"/>
      <c r="VRL45" s="117"/>
      <c r="VRM45" s="117"/>
      <c r="VRN45" s="117"/>
      <c r="VRO45" s="117"/>
      <c r="VRP45" s="117"/>
      <c r="VRQ45" s="117"/>
      <c r="VRR45" s="117"/>
      <c r="VRS45" s="117"/>
      <c r="VRT45" s="117"/>
      <c r="VRU45" s="117"/>
      <c r="VRV45" s="117"/>
      <c r="VRW45" s="117"/>
      <c r="VRX45" s="117"/>
      <c r="VRY45" s="117"/>
      <c r="VRZ45" s="117"/>
      <c r="VSA45" s="117"/>
      <c r="VSB45" s="117"/>
      <c r="VSC45" s="117"/>
      <c r="VSD45" s="117"/>
      <c r="VSE45" s="117"/>
      <c r="VSF45" s="117"/>
      <c r="VSG45" s="117"/>
      <c r="VSH45" s="117"/>
      <c r="VSI45" s="117"/>
      <c r="VSJ45" s="117"/>
      <c r="VSK45" s="117"/>
      <c r="VSL45" s="117"/>
      <c r="VSM45" s="117"/>
      <c r="VSN45" s="117"/>
      <c r="VSO45" s="117"/>
      <c r="VSP45" s="117"/>
      <c r="VSQ45" s="117"/>
      <c r="VSR45" s="117"/>
      <c r="VSS45" s="117"/>
      <c r="VST45" s="117"/>
      <c r="VSU45" s="117"/>
      <c r="VSV45" s="117"/>
      <c r="VSW45" s="117"/>
      <c r="VSX45" s="117"/>
      <c r="VSY45" s="117"/>
      <c r="VSZ45" s="117"/>
      <c r="VTA45" s="117"/>
      <c r="VTB45" s="117"/>
      <c r="VTC45" s="117"/>
      <c r="VTD45" s="117"/>
      <c r="VTE45" s="117"/>
      <c r="VTF45" s="117"/>
      <c r="VTG45" s="117"/>
      <c r="VTH45" s="117"/>
      <c r="VTI45" s="117"/>
      <c r="VTJ45" s="117"/>
      <c r="VTK45" s="117"/>
      <c r="VTL45" s="117"/>
      <c r="VTM45" s="117"/>
      <c r="VTN45" s="117"/>
      <c r="VTO45" s="117"/>
      <c r="VTP45" s="117"/>
      <c r="VTQ45" s="117"/>
      <c r="VTR45" s="117"/>
      <c r="VTS45" s="117"/>
      <c r="VTT45" s="117"/>
      <c r="VTU45" s="117"/>
      <c r="VTV45" s="117"/>
      <c r="VTW45" s="117"/>
      <c r="VTX45" s="117"/>
      <c r="VTY45" s="117"/>
      <c r="VTZ45" s="117"/>
      <c r="VUA45" s="117"/>
      <c r="VUB45" s="117"/>
      <c r="VUC45" s="117"/>
      <c r="VUD45" s="117"/>
      <c r="VUE45" s="117"/>
      <c r="VUF45" s="117"/>
      <c r="VUG45" s="117"/>
      <c r="VUH45" s="117"/>
      <c r="VUI45" s="117"/>
      <c r="VUJ45" s="117"/>
      <c r="VUK45" s="117"/>
      <c r="VUL45" s="117"/>
      <c r="VUM45" s="117"/>
      <c r="VUN45" s="117"/>
      <c r="VUO45" s="117"/>
      <c r="VUP45" s="117"/>
      <c r="VUQ45" s="117"/>
      <c r="VUR45" s="117"/>
      <c r="VUS45" s="117"/>
      <c r="VUT45" s="117"/>
      <c r="VUU45" s="117"/>
      <c r="VUV45" s="117"/>
      <c r="VUW45" s="117"/>
      <c r="VUX45" s="117"/>
      <c r="VUY45" s="117"/>
      <c r="VUZ45" s="117"/>
      <c r="VVA45" s="117"/>
      <c r="VVB45" s="117"/>
      <c r="VVC45" s="117"/>
      <c r="VVD45" s="117"/>
      <c r="VVE45" s="117"/>
      <c r="VVF45" s="117"/>
      <c r="VVG45" s="117"/>
      <c r="VVH45" s="117"/>
      <c r="VVI45" s="117"/>
      <c r="VVJ45" s="117"/>
      <c r="VVK45" s="117"/>
      <c r="VVL45" s="117"/>
      <c r="VVM45" s="117"/>
      <c r="VVN45" s="117"/>
      <c r="VVO45" s="117"/>
      <c r="VVP45" s="117"/>
      <c r="VVQ45" s="117"/>
      <c r="VVR45" s="117"/>
      <c r="VVS45" s="117"/>
      <c r="VVT45" s="117"/>
      <c r="VVU45" s="117"/>
      <c r="VVV45" s="117"/>
      <c r="VVW45" s="117"/>
      <c r="VVX45" s="117"/>
      <c r="VVY45" s="117"/>
      <c r="VVZ45" s="117"/>
      <c r="VWA45" s="117"/>
      <c r="VWB45" s="117"/>
      <c r="VWC45" s="117"/>
      <c r="VWD45" s="117"/>
      <c r="VWE45" s="117"/>
      <c r="VWF45" s="117"/>
      <c r="VWG45" s="117"/>
      <c r="VWH45" s="117"/>
      <c r="VWI45" s="117"/>
      <c r="VWJ45" s="117"/>
      <c r="VWK45" s="117"/>
      <c r="VWL45" s="117"/>
      <c r="VWM45" s="117"/>
      <c r="VWN45" s="117"/>
      <c r="VWO45" s="117"/>
      <c r="VWP45" s="117"/>
      <c r="VWQ45" s="117"/>
      <c r="VWR45" s="117"/>
      <c r="VWS45" s="117"/>
      <c r="VWT45" s="117"/>
      <c r="VWU45" s="117"/>
      <c r="VWV45" s="117"/>
      <c r="VWW45" s="117"/>
      <c r="VWX45" s="117"/>
      <c r="VWY45" s="117"/>
      <c r="VWZ45" s="117"/>
      <c r="VXA45" s="117"/>
      <c r="VXB45" s="117"/>
      <c r="VXC45" s="117"/>
      <c r="VXD45" s="117"/>
      <c r="VXE45" s="117"/>
      <c r="VXF45" s="117"/>
      <c r="VXG45" s="117"/>
      <c r="VXH45" s="117"/>
      <c r="VXI45" s="117"/>
      <c r="VXJ45" s="117"/>
      <c r="VXK45" s="117"/>
      <c r="VXL45" s="117"/>
      <c r="VXM45" s="117"/>
      <c r="VXN45" s="117"/>
      <c r="VXO45" s="117"/>
      <c r="VXP45" s="117"/>
      <c r="VXQ45" s="117"/>
      <c r="VXR45" s="117"/>
      <c r="VXS45" s="117"/>
      <c r="VXT45" s="117"/>
      <c r="VXU45" s="117"/>
      <c r="VXV45" s="117"/>
      <c r="VXW45" s="117"/>
      <c r="VXX45" s="117"/>
      <c r="VXY45" s="117"/>
      <c r="VXZ45" s="117"/>
      <c r="VYA45" s="117"/>
      <c r="VYB45" s="117"/>
      <c r="VYC45" s="117"/>
      <c r="VYD45" s="117"/>
      <c r="VYE45" s="117"/>
      <c r="VYF45" s="117"/>
      <c r="VYG45" s="117"/>
      <c r="VYH45" s="117"/>
      <c r="VYI45" s="117"/>
      <c r="VYJ45" s="117"/>
      <c r="VYK45" s="117"/>
      <c r="VYL45" s="117"/>
      <c r="VYM45" s="117"/>
      <c r="VYN45" s="117"/>
      <c r="VYO45" s="117"/>
      <c r="VYP45" s="117"/>
      <c r="VYQ45" s="117"/>
      <c r="VYR45" s="117"/>
      <c r="VYS45" s="117"/>
      <c r="VYT45" s="117"/>
      <c r="VYU45" s="117"/>
      <c r="VYV45" s="117"/>
      <c r="VYW45" s="117"/>
      <c r="VYX45" s="117"/>
      <c r="VYY45" s="117"/>
      <c r="VYZ45" s="117"/>
      <c r="VZA45" s="117"/>
      <c r="VZB45" s="117"/>
      <c r="VZC45" s="117"/>
      <c r="VZD45" s="117"/>
      <c r="VZE45" s="117"/>
      <c r="VZF45" s="117"/>
      <c r="VZG45" s="117"/>
      <c r="VZH45" s="117"/>
      <c r="VZI45" s="117"/>
      <c r="VZJ45" s="117"/>
      <c r="VZK45" s="117"/>
      <c r="VZL45" s="117"/>
      <c r="VZM45" s="117"/>
      <c r="VZN45" s="117"/>
      <c r="VZO45" s="117"/>
      <c r="VZP45" s="117"/>
      <c r="VZQ45" s="117"/>
      <c r="VZR45" s="117"/>
      <c r="VZS45" s="117"/>
      <c r="VZT45" s="117"/>
      <c r="VZU45" s="117"/>
      <c r="VZV45" s="117"/>
      <c r="VZW45" s="117"/>
      <c r="VZX45" s="117"/>
      <c r="VZY45" s="117"/>
      <c r="VZZ45" s="117"/>
      <c r="WAA45" s="117"/>
      <c r="WAB45" s="117"/>
      <c r="WAC45" s="117"/>
      <c r="WAD45" s="117"/>
      <c r="WAE45" s="117"/>
      <c r="WAF45" s="117"/>
      <c r="WAG45" s="117"/>
      <c r="WAH45" s="117"/>
      <c r="WAI45" s="117"/>
      <c r="WAJ45" s="117"/>
      <c r="WAK45" s="117"/>
      <c r="WAL45" s="117"/>
      <c r="WAM45" s="117"/>
      <c r="WAN45" s="117"/>
      <c r="WAO45" s="117"/>
      <c r="WAP45" s="117"/>
      <c r="WAQ45" s="117"/>
      <c r="WAR45" s="117"/>
      <c r="WAS45" s="117"/>
      <c r="WAT45" s="117"/>
      <c r="WAU45" s="117"/>
      <c r="WAV45" s="117"/>
      <c r="WAW45" s="117"/>
      <c r="WAX45" s="117"/>
      <c r="WAY45" s="117"/>
      <c r="WAZ45" s="117"/>
      <c r="WBA45" s="117"/>
      <c r="WBB45" s="117"/>
      <c r="WBC45" s="117"/>
      <c r="WBD45" s="117"/>
      <c r="WBE45" s="117"/>
      <c r="WBF45" s="117"/>
      <c r="WBG45" s="117"/>
      <c r="WBH45" s="117"/>
      <c r="WBI45" s="117"/>
      <c r="WBJ45" s="117"/>
      <c r="WBK45" s="117"/>
      <c r="WBL45" s="117"/>
      <c r="WBM45" s="117"/>
      <c r="WBN45" s="117"/>
      <c r="WBO45" s="117"/>
      <c r="WBP45" s="117"/>
      <c r="WBQ45" s="117"/>
      <c r="WBR45" s="117"/>
      <c r="WBS45" s="117"/>
      <c r="WBT45" s="117"/>
      <c r="WBU45" s="117"/>
      <c r="WBV45" s="117"/>
      <c r="WBW45" s="117"/>
      <c r="WBX45" s="117"/>
      <c r="WBY45" s="117"/>
      <c r="WBZ45" s="117"/>
      <c r="WCA45" s="117"/>
      <c r="WCB45" s="117"/>
      <c r="WCC45" s="117"/>
      <c r="WCD45" s="117"/>
      <c r="WCE45" s="117"/>
      <c r="WCF45" s="117"/>
      <c r="WCG45" s="117"/>
      <c r="WCH45" s="117"/>
      <c r="WCI45" s="117"/>
      <c r="WCJ45" s="117"/>
      <c r="WCK45" s="117"/>
      <c r="WCL45" s="117"/>
      <c r="WCM45" s="117"/>
      <c r="WCN45" s="117"/>
      <c r="WCO45" s="117"/>
      <c r="WCP45" s="117"/>
      <c r="WCQ45" s="117"/>
      <c r="WCR45" s="117"/>
      <c r="WCS45" s="117"/>
      <c r="WCT45" s="117"/>
      <c r="WCU45" s="117"/>
      <c r="WCV45" s="117"/>
      <c r="WCW45" s="117"/>
      <c r="WCX45" s="117"/>
      <c r="WCY45" s="117"/>
      <c r="WCZ45" s="117"/>
      <c r="WDA45" s="117"/>
      <c r="WDB45" s="117"/>
      <c r="WDC45" s="117"/>
      <c r="WDD45" s="117"/>
      <c r="WDE45" s="117"/>
      <c r="WDF45" s="117"/>
      <c r="WDG45" s="117"/>
      <c r="WDH45" s="117"/>
      <c r="WDI45" s="117"/>
      <c r="WDJ45" s="117"/>
      <c r="WDK45" s="117"/>
      <c r="WDL45" s="117"/>
      <c r="WDM45" s="117"/>
      <c r="WDN45" s="117"/>
      <c r="WDO45" s="117"/>
      <c r="WDP45" s="117"/>
      <c r="WDQ45" s="117"/>
      <c r="WDR45" s="117"/>
      <c r="WDS45" s="117"/>
      <c r="WDT45" s="117"/>
      <c r="WDU45" s="117"/>
      <c r="WDV45" s="117"/>
      <c r="WDW45" s="117"/>
      <c r="WDX45" s="117"/>
      <c r="WDY45" s="117"/>
      <c r="WDZ45" s="117"/>
      <c r="WEA45" s="117"/>
      <c r="WEB45" s="117"/>
      <c r="WEC45" s="117"/>
      <c r="WED45" s="117"/>
      <c r="WEE45" s="117"/>
      <c r="WEF45" s="117"/>
      <c r="WEG45" s="117"/>
      <c r="WEH45" s="117"/>
      <c r="WEI45" s="117"/>
      <c r="WEJ45" s="117"/>
      <c r="WEK45" s="117"/>
      <c r="WEL45" s="117"/>
      <c r="WEM45" s="117"/>
      <c r="WEN45" s="117"/>
      <c r="WEO45" s="117"/>
      <c r="WEP45" s="117"/>
      <c r="WEQ45" s="117"/>
      <c r="WER45" s="117"/>
      <c r="WES45" s="117"/>
      <c r="WET45" s="117"/>
      <c r="WEU45" s="117"/>
      <c r="WEV45" s="117"/>
      <c r="WEW45" s="117"/>
      <c r="WEX45" s="117"/>
      <c r="WEY45" s="117"/>
      <c r="WEZ45" s="117"/>
      <c r="WFA45" s="117"/>
      <c r="WFB45" s="117"/>
      <c r="WFC45" s="117"/>
      <c r="WFD45" s="117"/>
      <c r="WFE45" s="117"/>
      <c r="WFF45" s="117"/>
      <c r="WFG45" s="117"/>
      <c r="WFH45" s="117"/>
      <c r="WFI45" s="117"/>
      <c r="WFJ45" s="117"/>
      <c r="WFK45" s="117"/>
      <c r="WFL45" s="117"/>
      <c r="WFM45" s="117"/>
      <c r="WFN45" s="117"/>
      <c r="WFO45" s="117"/>
      <c r="WFP45" s="117"/>
      <c r="WFQ45" s="117"/>
      <c r="WFR45" s="117"/>
      <c r="WFS45" s="117"/>
      <c r="WFT45" s="117"/>
      <c r="WFU45" s="117"/>
      <c r="WFV45" s="117"/>
      <c r="WFW45" s="117"/>
      <c r="WFX45" s="117"/>
      <c r="WFY45" s="117"/>
      <c r="WFZ45" s="117"/>
      <c r="WGA45" s="117"/>
      <c r="WGB45" s="117"/>
      <c r="WGC45" s="117"/>
      <c r="WGD45" s="117"/>
      <c r="WGE45" s="117"/>
      <c r="WGF45" s="117"/>
      <c r="WGG45" s="117"/>
      <c r="WGH45" s="117"/>
      <c r="WGI45" s="117"/>
      <c r="WGJ45" s="117"/>
      <c r="WGK45" s="117"/>
      <c r="WGL45" s="117"/>
      <c r="WGM45" s="117"/>
      <c r="WGN45" s="117"/>
      <c r="WGO45" s="117"/>
      <c r="WGP45" s="117"/>
      <c r="WGQ45" s="117"/>
      <c r="WGR45" s="117"/>
      <c r="WGS45" s="117"/>
      <c r="WGT45" s="117"/>
      <c r="WGU45" s="117"/>
      <c r="WGV45" s="117"/>
      <c r="WGW45" s="117"/>
      <c r="WGX45" s="117"/>
      <c r="WGY45" s="117"/>
      <c r="WGZ45" s="117"/>
      <c r="WHA45" s="117"/>
      <c r="WHB45" s="117"/>
      <c r="WHC45" s="117"/>
      <c r="WHD45" s="117"/>
      <c r="WHE45" s="117"/>
      <c r="WHF45" s="117"/>
      <c r="WHG45" s="117"/>
      <c r="WHH45" s="117"/>
      <c r="WHI45" s="117"/>
      <c r="WHJ45" s="117"/>
      <c r="WHK45" s="117"/>
      <c r="WHL45" s="117"/>
      <c r="WHM45" s="117"/>
      <c r="WHN45" s="117"/>
      <c r="WHO45" s="117"/>
      <c r="WHP45" s="117"/>
      <c r="WHQ45" s="117"/>
      <c r="WHR45" s="117"/>
      <c r="WHS45" s="117"/>
      <c r="WHT45" s="117"/>
      <c r="WHU45" s="117"/>
      <c r="WHV45" s="117"/>
      <c r="WHW45" s="117"/>
      <c r="WHX45" s="117"/>
      <c r="WHY45" s="117"/>
      <c r="WHZ45" s="117"/>
      <c r="WIA45" s="117"/>
      <c r="WIB45" s="117"/>
      <c r="WIC45" s="117"/>
      <c r="WID45" s="117"/>
      <c r="WIE45" s="117"/>
      <c r="WIF45" s="117"/>
      <c r="WIG45" s="117"/>
      <c r="WIH45" s="117"/>
      <c r="WII45" s="117"/>
      <c r="WIJ45" s="117"/>
      <c r="WIK45" s="117"/>
      <c r="WIL45" s="117"/>
      <c r="WIM45" s="117"/>
      <c r="WIN45" s="117"/>
      <c r="WIO45" s="117"/>
      <c r="WIP45" s="117"/>
      <c r="WIQ45" s="117"/>
      <c r="WIR45" s="117"/>
      <c r="WIS45" s="117"/>
      <c r="WIT45" s="117"/>
      <c r="WIU45" s="117"/>
      <c r="WIV45" s="117"/>
      <c r="WIW45" s="117"/>
      <c r="WIX45" s="117"/>
      <c r="WIY45" s="117"/>
      <c r="WIZ45" s="117"/>
      <c r="WJA45" s="117"/>
      <c r="WJB45" s="117"/>
      <c r="WJC45" s="117"/>
      <c r="WJD45" s="117"/>
      <c r="WJE45" s="117"/>
      <c r="WJF45" s="117"/>
      <c r="WJG45" s="117"/>
      <c r="WJH45" s="117"/>
      <c r="WJI45" s="117"/>
      <c r="WJJ45" s="117"/>
      <c r="WJK45" s="117"/>
      <c r="WJL45" s="117"/>
      <c r="WJM45" s="117"/>
      <c r="WJN45" s="117"/>
      <c r="WJO45" s="117"/>
      <c r="WJP45" s="117"/>
      <c r="WJQ45" s="117"/>
      <c r="WJR45" s="117"/>
      <c r="WJS45" s="117"/>
      <c r="WJT45" s="117"/>
      <c r="WJU45" s="117"/>
      <c r="WJV45" s="117"/>
      <c r="WJW45" s="117"/>
      <c r="WJX45" s="117"/>
      <c r="WJY45" s="117"/>
      <c r="WJZ45" s="117"/>
      <c r="WKA45" s="117"/>
      <c r="WKB45" s="117"/>
      <c r="WKC45" s="117"/>
      <c r="WKD45" s="117"/>
      <c r="WKE45" s="117"/>
      <c r="WKF45" s="117"/>
      <c r="WKG45" s="117"/>
      <c r="WKH45" s="117"/>
      <c r="WKI45" s="117"/>
      <c r="WKJ45" s="117"/>
      <c r="WKK45" s="117"/>
      <c r="WKL45" s="117"/>
      <c r="WKM45" s="117"/>
      <c r="WKN45" s="117"/>
      <c r="WKO45" s="117"/>
      <c r="WKP45" s="117"/>
      <c r="WKQ45" s="117"/>
      <c r="WKR45" s="117"/>
      <c r="WKS45" s="117"/>
      <c r="WKT45" s="117"/>
      <c r="WKU45" s="117"/>
      <c r="WKV45" s="117"/>
      <c r="WKW45" s="117"/>
      <c r="WKX45" s="117"/>
      <c r="WKY45" s="117"/>
      <c r="WKZ45" s="117"/>
      <c r="WLA45" s="117"/>
      <c r="WLB45" s="117"/>
      <c r="WLC45" s="117"/>
      <c r="WLD45" s="117"/>
      <c r="WLE45" s="117"/>
      <c r="WLF45" s="117"/>
      <c r="WLG45" s="117"/>
      <c r="WLH45" s="117"/>
      <c r="WLI45" s="117"/>
      <c r="WLJ45" s="117"/>
      <c r="WLK45" s="117"/>
      <c r="WLL45" s="117"/>
      <c r="WLM45" s="117"/>
      <c r="WLN45" s="117"/>
      <c r="WLO45" s="117"/>
      <c r="WLP45" s="117"/>
      <c r="WLQ45" s="117"/>
      <c r="WLR45" s="117"/>
      <c r="WLS45" s="117"/>
      <c r="WLT45" s="117"/>
      <c r="WLU45" s="117"/>
      <c r="WLV45" s="117"/>
      <c r="WLW45" s="117"/>
      <c r="WLX45" s="117"/>
      <c r="WLY45" s="117"/>
      <c r="WLZ45" s="117"/>
      <c r="WMA45" s="117"/>
      <c r="WMB45" s="117"/>
      <c r="WMC45" s="117"/>
      <c r="WMD45" s="117"/>
      <c r="WME45" s="117"/>
      <c r="WMF45" s="117"/>
      <c r="WMG45" s="117"/>
      <c r="WMH45" s="117"/>
      <c r="WMI45" s="117"/>
      <c r="WMJ45" s="117"/>
      <c r="WMK45" s="117"/>
      <c r="WML45" s="117"/>
      <c r="WMM45" s="117"/>
      <c r="WMN45" s="117"/>
      <c r="WMO45" s="117"/>
      <c r="WMP45" s="117"/>
      <c r="WMQ45" s="117"/>
      <c r="WMR45" s="117"/>
      <c r="WMS45" s="117"/>
      <c r="WMT45" s="117"/>
      <c r="WMU45" s="117"/>
      <c r="WMV45" s="117"/>
      <c r="WMW45" s="117"/>
      <c r="WMX45" s="117"/>
      <c r="WMY45" s="117"/>
      <c r="WMZ45" s="117"/>
      <c r="WNA45" s="117"/>
      <c r="WNB45" s="117"/>
      <c r="WNC45" s="117"/>
      <c r="WND45" s="117"/>
      <c r="WNE45" s="117"/>
      <c r="WNF45" s="117"/>
      <c r="WNG45" s="117"/>
      <c r="WNH45" s="117"/>
      <c r="WNI45" s="117"/>
      <c r="WNJ45" s="117"/>
      <c r="WNK45" s="117"/>
      <c r="WNL45" s="117"/>
      <c r="WNM45" s="117"/>
      <c r="WNN45" s="117"/>
      <c r="WNO45" s="117"/>
      <c r="WNP45" s="117"/>
      <c r="WNQ45" s="117"/>
      <c r="WNR45" s="117"/>
      <c r="WNS45" s="117"/>
      <c r="WNT45" s="117"/>
      <c r="WNU45" s="117"/>
      <c r="WNV45" s="117"/>
      <c r="WNW45" s="117"/>
      <c r="WNX45" s="117"/>
      <c r="WNY45" s="117"/>
      <c r="WNZ45" s="117"/>
      <c r="WOA45" s="117"/>
      <c r="WOB45" s="117"/>
      <c r="WOC45" s="117"/>
      <c r="WOD45" s="117"/>
      <c r="WOE45" s="117"/>
      <c r="WOF45" s="117"/>
      <c r="WOG45" s="117"/>
      <c r="WOH45" s="117"/>
      <c r="WOI45" s="117"/>
      <c r="WOJ45" s="117"/>
      <c r="WOK45" s="117"/>
      <c r="WOL45" s="117"/>
      <c r="WOM45" s="117"/>
      <c r="WON45" s="117"/>
      <c r="WOO45" s="117"/>
      <c r="WOP45" s="117"/>
      <c r="WOQ45" s="117"/>
      <c r="WOR45" s="117"/>
      <c r="WOS45" s="117"/>
      <c r="WOT45" s="117"/>
      <c r="WOU45" s="117"/>
      <c r="WOV45" s="117"/>
      <c r="WOW45" s="117"/>
      <c r="WOX45" s="117"/>
      <c r="WOY45" s="117"/>
      <c r="WOZ45" s="117"/>
      <c r="WPA45" s="117"/>
      <c r="WPB45" s="117"/>
      <c r="WPC45" s="117"/>
      <c r="WPD45" s="117"/>
      <c r="WPE45" s="117"/>
      <c r="WPF45" s="117"/>
      <c r="WPG45" s="117"/>
      <c r="WPH45" s="117"/>
      <c r="WPI45" s="117"/>
      <c r="WPJ45" s="117"/>
      <c r="WPK45" s="117"/>
      <c r="WPL45" s="117"/>
      <c r="WPM45" s="117"/>
      <c r="WPN45" s="117"/>
      <c r="WPO45" s="117"/>
      <c r="WPP45" s="117"/>
      <c r="WPQ45" s="117"/>
      <c r="WPR45" s="117"/>
      <c r="WPS45" s="117"/>
      <c r="WPT45" s="117"/>
      <c r="WPU45" s="117"/>
      <c r="WPV45" s="117"/>
      <c r="WPW45" s="117"/>
      <c r="WPX45" s="117"/>
      <c r="WPY45" s="117"/>
      <c r="WPZ45" s="117"/>
      <c r="WQA45" s="117"/>
      <c r="WQB45" s="117"/>
      <c r="WQC45" s="117"/>
      <c r="WQD45" s="117"/>
      <c r="WQE45" s="117"/>
      <c r="WQF45" s="117"/>
      <c r="WQG45" s="117"/>
      <c r="WQH45" s="117"/>
      <c r="WQI45" s="117"/>
      <c r="WQJ45" s="117"/>
      <c r="WQK45" s="117"/>
      <c r="WQL45" s="117"/>
      <c r="WQM45" s="117"/>
      <c r="WQN45" s="117"/>
      <c r="WQO45" s="117"/>
      <c r="WQP45" s="117"/>
      <c r="WQQ45" s="117"/>
      <c r="WQR45" s="117"/>
      <c r="WQS45" s="117"/>
      <c r="WQT45" s="117"/>
      <c r="WQU45" s="117"/>
      <c r="WQV45" s="117"/>
      <c r="WQW45" s="117"/>
      <c r="WQX45" s="117"/>
      <c r="WQY45" s="117"/>
      <c r="WQZ45" s="117"/>
      <c r="WRA45" s="117"/>
      <c r="WRB45" s="117"/>
      <c r="WRC45" s="117"/>
      <c r="WRD45" s="117"/>
      <c r="WRE45" s="117"/>
      <c r="WRF45" s="117"/>
      <c r="WRG45" s="117"/>
      <c r="WRH45" s="117"/>
      <c r="WRI45" s="117"/>
      <c r="WRJ45" s="117"/>
      <c r="WRK45" s="117"/>
      <c r="WRL45" s="117"/>
      <c r="WRM45" s="117"/>
      <c r="WRN45" s="117"/>
      <c r="WRO45" s="117"/>
      <c r="WRP45" s="117"/>
      <c r="WRQ45" s="117"/>
      <c r="WRR45" s="117"/>
      <c r="WRS45" s="117"/>
      <c r="WRT45" s="117"/>
      <c r="WRU45" s="117"/>
      <c r="WRV45" s="117"/>
      <c r="WRW45" s="117"/>
      <c r="WRX45" s="117"/>
      <c r="WRY45" s="117"/>
      <c r="WRZ45" s="117"/>
      <c r="WSA45" s="117"/>
      <c r="WSB45" s="117"/>
      <c r="WSC45" s="117"/>
      <c r="WSD45" s="117"/>
      <c r="WSE45" s="117"/>
      <c r="WSF45" s="117"/>
      <c r="WSG45" s="117"/>
      <c r="WSH45" s="117"/>
      <c r="WSI45" s="117"/>
      <c r="WSJ45" s="117"/>
      <c r="WSK45" s="117"/>
      <c r="WSL45" s="117"/>
      <c r="WSM45" s="117"/>
      <c r="WSN45" s="117"/>
      <c r="WSO45" s="117"/>
      <c r="WSP45" s="117"/>
      <c r="WSQ45" s="117"/>
      <c r="WSR45" s="117"/>
      <c r="WSS45" s="117"/>
      <c r="WST45" s="117"/>
      <c r="WSU45" s="117"/>
      <c r="WSV45" s="117"/>
      <c r="WSW45" s="117"/>
      <c r="WSX45" s="117"/>
      <c r="WSY45" s="117"/>
      <c r="WSZ45" s="117"/>
      <c r="WTA45" s="117"/>
      <c r="WTB45" s="117"/>
      <c r="WTC45" s="117"/>
      <c r="WTD45" s="117"/>
      <c r="WTE45" s="117"/>
      <c r="WTF45" s="117"/>
      <c r="WTG45" s="117"/>
      <c r="WTH45" s="117"/>
      <c r="WTI45" s="117"/>
      <c r="WTJ45" s="117"/>
      <c r="WTK45" s="117"/>
      <c r="WTL45" s="117"/>
      <c r="WTM45" s="117"/>
      <c r="WTN45" s="117"/>
      <c r="WTO45" s="117"/>
      <c r="WTP45" s="117"/>
      <c r="WTQ45" s="117"/>
      <c r="WTR45" s="117"/>
      <c r="WTS45" s="117"/>
      <c r="WTT45" s="117"/>
      <c r="WTU45" s="117"/>
      <c r="WTV45" s="117"/>
      <c r="WTW45" s="117"/>
      <c r="WTX45" s="117"/>
      <c r="WTY45" s="117"/>
      <c r="WTZ45" s="117"/>
      <c r="WUA45" s="117"/>
      <c r="WUB45" s="117"/>
      <c r="WUC45" s="117"/>
      <c r="WUD45" s="117"/>
      <c r="WUE45" s="117"/>
      <c r="WUF45" s="117"/>
      <c r="WUG45" s="117"/>
      <c r="WUH45" s="117"/>
      <c r="WUI45" s="117"/>
      <c r="WUJ45" s="117"/>
      <c r="WUK45" s="117"/>
      <c r="WUL45" s="117"/>
      <c r="WUM45" s="117"/>
      <c r="WUN45" s="117"/>
      <c r="WUO45" s="117"/>
      <c r="WUP45" s="117"/>
      <c r="WUQ45" s="117"/>
      <c r="WUR45" s="117"/>
      <c r="WUS45" s="117"/>
      <c r="WUT45" s="117"/>
      <c r="WUU45" s="117"/>
      <c r="WUV45" s="117"/>
      <c r="WUW45" s="117"/>
      <c r="WUX45" s="117"/>
      <c r="WUY45" s="117"/>
      <c r="WUZ45" s="117"/>
      <c r="WVA45" s="117"/>
      <c r="WVB45" s="117"/>
      <c r="WVC45" s="117"/>
      <c r="WVD45" s="117"/>
      <c r="WVE45" s="117"/>
      <c r="WVF45" s="117"/>
      <c r="WVG45" s="117"/>
      <c r="WVH45" s="117"/>
      <c r="WVI45" s="117"/>
      <c r="WVJ45" s="117"/>
      <c r="WVK45" s="117"/>
      <c r="WVL45" s="117"/>
      <c r="WVM45" s="117"/>
      <c r="WVN45" s="117"/>
      <c r="WVO45" s="117"/>
      <c r="WVP45" s="117"/>
      <c r="WVQ45" s="117"/>
      <c r="WVR45" s="117"/>
      <c r="WVS45" s="117"/>
      <c r="WVT45" s="117"/>
      <c r="WVU45" s="117"/>
      <c r="WVV45" s="117"/>
      <c r="WVW45" s="117"/>
      <c r="WVX45" s="117"/>
      <c r="WVY45" s="117"/>
      <c r="WVZ45" s="117"/>
      <c r="WWA45" s="117"/>
      <c r="WWB45" s="117"/>
      <c r="WWC45" s="117"/>
      <c r="WWD45" s="117"/>
      <c r="WWE45" s="117"/>
      <c r="WWF45" s="117"/>
      <c r="WWG45" s="117"/>
      <c r="WWH45" s="117"/>
      <c r="WWI45" s="117"/>
      <c r="WWJ45" s="117"/>
      <c r="WWK45" s="117"/>
      <c r="WWL45" s="117"/>
      <c r="WWM45" s="117"/>
      <c r="WWN45" s="117"/>
      <c r="WWO45" s="117"/>
      <c r="WWP45" s="117"/>
      <c r="WWQ45" s="117"/>
      <c r="WWR45" s="117"/>
      <c r="WWS45" s="117"/>
      <c r="WWT45" s="117"/>
      <c r="WWU45" s="117"/>
      <c r="WWV45" s="117"/>
      <c r="WWW45" s="117"/>
      <c r="WWX45" s="117"/>
      <c r="WWY45" s="117"/>
      <c r="WWZ45" s="117"/>
      <c r="WXA45" s="117"/>
      <c r="WXB45" s="117"/>
      <c r="WXC45" s="117"/>
      <c r="WXD45" s="117"/>
      <c r="WXE45" s="117"/>
      <c r="WXF45" s="117"/>
      <c r="WXG45" s="117"/>
      <c r="WXH45" s="117"/>
      <c r="WXI45" s="117"/>
      <c r="WXJ45" s="117"/>
      <c r="WXK45" s="117"/>
      <c r="WXL45" s="117"/>
      <c r="WXM45" s="117"/>
      <c r="WXN45" s="117"/>
      <c r="WXO45" s="117"/>
      <c r="WXP45" s="117"/>
      <c r="WXQ45" s="117"/>
      <c r="WXR45" s="117"/>
      <c r="WXS45" s="117"/>
      <c r="WXT45" s="117"/>
      <c r="WXU45" s="117"/>
      <c r="WXV45" s="117"/>
      <c r="WXW45" s="117"/>
      <c r="WXX45" s="117"/>
      <c r="WXY45" s="117"/>
      <c r="WXZ45" s="117"/>
      <c r="WYA45" s="117"/>
      <c r="WYB45" s="117"/>
      <c r="WYC45" s="117"/>
      <c r="WYD45" s="117"/>
      <c r="WYE45" s="117"/>
      <c r="WYF45" s="117"/>
      <c r="WYG45" s="117"/>
      <c r="WYH45" s="117"/>
      <c r="WYI45" s="117"/>
      <c r="WYJ45" s="117"/>
      <c r="WYK45" s="117"/>
      <c r="WYL45" s="117"/>
      <c r="WYM45" s="117"/>
      <c r="WYN45" s="117"/>
      <c r="WYO45" s="117"/>
      <c r="WYP45" s="117"/>
      <c r="WYQ45" s="117"/>
      <c r="WYR45" s="117"/>
      <c r="WYS45" s="117"/>
      <c r="WYT45" s="117"/>
      <c r="WYU45" s="117"/>
      <c r="WYV45" s="117"/>
      <c r="WYW45" s="117"/>
      <c r="WYX45" s="117"/>
      <c r="WYY45" s="117"/>
      <c r="WYZ45" s="117"/>
      <c r="WZA45" s="117"/>
      <c r="WZB45" s="117"/>
      <c r="WZC45" s="117"/>
      <c r="WZD45" s="117"/>
      <c r="WZE45" s="117"/>
      <c r="WZF45" s="117"/>
      <c r="WZG45" s="117"/>
      <c r="WZH45" s="117"/>
      <c r="WZI45" s="117"/>
      <c r="WZJ45" s="117"/>
      <c r="WZK45" s="117"/>
      <c r="WZL45" s="117"/>
      <c r="WZM45" s="117"/>
      <c r="WZN45" s="117"/>
      <c r="WZO45" s="117"/>
      <c r="WZP45" s="117"/>
      <c r="WZQ45" s="117"/>
      <c r="WZR45" s="117"/>
      <c r="WZS45" s="117"/>
      <c r="WZT45" s="117"/>
      <c r="WZU45" s="117"/>
      <c r="WZV45" s="117"/>
      <c r="WZW45" s="117"/>
      <c r="WZX45" s="117"/>
      <c r="WZY45" s="117"/>
      <c r="WZZ45" s="117"/>
      <c r="XAA45" s="117"/>
      <c r="XAB45" s="117"/>
      <c r="XAC45" s="117"/>
      <c r="XAD45" s="117"/>
      <c r="XAE45" s="117"/>
      <c r="XAF45" s="117"/>
      <c r="XAG45" s="117"/>
      <c r="XAH45" s="117"/>
      <c r="XAI45" s="117"/>
      <c r="XAJ45" s="117"/>
      <c r="XAK45" s="117"/>
      <c r="XAL45" s="117"/>
      <c r="XAM45" s="117"/>
      <c r="XAN45" s="117"/>
      <c r="XAO45" s="117"/>
      <c r="XAP45" s="117"/>
      <c r="XAQ45" s="117"/>
      <c r="XAR45" s="117"/>
      <c r="XAS45" s="117"/>
      <c r="XAT45" s="117"/>
      <c r="XAU45" s="117"/>
      <c r="XAV45" s="117"/>
      <c r="XAW45" s="117"/>
      <c r="XAX45" s="117"/>
      <c r="XAY45" s="117"/>
      <c r="XAZ45" s="117"/>
      <c r="XBA45" s="117"/>
      <c r="XBB45" s="117"/>
      <c r="XBC45" s="117"/>
      <c r="XBD45" s="117"/>
      <c r="XBE45" s="117"/>
      <c r="XBF45" s="117"/>
      <c r="XBG45" s="117"/>
      <c r="XBH45" s="117"/>
      <c r="XBI45" s="117"/>
      <c r="XBJ45" s="117"/>
      <c r="XBK45" s="117"/>
      <c r="XBL45" s="117"/>
      <c r="XBM45" s="117"/>
      <c r="XBN45" s="117"/>
      <c r="XBO45" s="117"/>
      <c r="XBP45" s="117"/>
      <c r="XBQ45" s="117"/>
      <c r="XBR45" s="117"/>
      <c r="XBS45" s="117"/>
      <c r="XBT45" s="117"/>
      <c r="XBU45" s="117"/>
      <c r="XBV45" s="117"/>
      <c r="XBW45" s="117"/>
      <c r="XBX45" s="117"/>
      <c r="XBY45" s="117"/>
      <c r="XBZ45" s="117"/>
      <c r="XCA45" s="117"/>
      <c r="XCB45" s="117"/>
      <c r="XCC45" s="117"/>
      <c r="XCD45" s="117"/>
      <c r="XCE45" s="117"/>
      <c r="XCF45" s="117"/>
      <c r="XCG45" s="117"/>
      <c r="XCH45" s="117"/>
      <c r="XCI45" s="117"/>
      <c r="XCJ45" s="117"/>
      <c r="XCK45" s="117"/>
      <c r="XCL45" s="117"/>
      <c r="XCM45" s="117"/>
      <c r="XCN45" s="117"/>
      <c r="XCO45" s="117"/>
      <c r="XCP45" s="117"/>
      <c r="XCQ45" s="117"/>
      <c r="XCR45" s="117"/>
      <c r="XCS45" s="117"/>
      <c r="XCT45" s="117"/>
      <c r="XCU45" s="117"/>
      <c r="XCV45" s="117"/>
      <c r="XCW45" s="117"/>
      <c r="XCX45" s="117"/>
      <c r="XCY45" s="117"/>
      <c r="XCZ45" s="117"/>
      <c r="XDA45" s="117"/>
      <c r="XDB45" s="117"/>
      <c r="XDC45" s="117"/>
      <c r="XDD45" s="117"/>
      <c r="XDE45" s="117"/>
      <c r="XDF45" s="117"/>
      <c r="XDG45" s="117"/>
      <c r="XDH45" s="117"/>
      <c r="XDI45" s="117"/>
      <c r="XDJ45" s="117"/>
      <c r="XDK45" s="117"/>
      <c r="XDL45" s="117"/>
      <c r="XDM45" s="117"/>
      <c r="XDN45" s="117"/>
      <c r="XDO45" s="117"/>
      <c r="XDP45" s="117"/>
      <c r="XDQ45" s="117"/>
      <c r="XDR45" s="117"/>
      <c r="XDS45" s="117"/>
      <c r="XDT45" s="117"/>
      <c r="XDU45" s="117"/>
      <c r="XDV45" s="117"/>
      <c r="XDW45" s="117"/>
      <c r="XDX45" s="117"/>
      <c r="XDY45" s="117"/>
      <c r="XDZ45" s="117"/>
      <c r="XEA45" s="117"/>
      <c r="XEB45" s="117"/>
      <c r="XEC45" s="117"/>
      <c r="XED45" s="117"/>
      <c r="XEE45" s="117"/>
      <c r="XEF45" s="117"/>
      <c r="XEG45" s="117"/>
      <c r="XEH45" s="117"/>
      <c r="XEI45" s="117"/>
      <c r="XEJ45" s="117"/>
      <c r="XEK45" s="117"/>
      <c r="XEL45" s="117"/>
      <c r="XEM45" s="117"/>
      <c r="XEN45" s="117"/>
      <c r="XEO45" s="117"/>
      <c r="XEP45" s="117"/>
      <c r="XEQ45" s="117"/>
      <c r="XER45" s="117"/>
      <c r="XES45" s="117"/>
      <c r="XET45" s="117"/>
      <c r="XEU45" s="117"/>
      <c r="XEV45" s="117"/>
      <c r="XEW45" s="117"/>
      <c r="XEX45" s="117"/>
      <c r="XEY45" s="117"/>
      <c r="XEZ45" s="117"/>
      <c r="XFA45" s="117"/>
      <c r="XFB45" s="117"/>
      <c r="XFC45" s="117"/>
      <c r="XFD45" s="117"/>
    </row>
    <row r="46" spans="1:16384" s="117" customFormat="1">
      <c r="A46" s="116"/>
      <c r="B46" s="116"/>
      <c r="C46" s="141" t="s">
        <v>34</v>
      </c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 t="s">
        <v>34</v>
      </c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 t="s">
        <v>34</v>
      </c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 t="s">
        <v>34</v>
      </c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 t="s">
        <v>34</v>
      </c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 t="s">
        <v>34</v>
      </c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 t="s">
        <v>34</v>
      </c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 t="s">
        <v>34</v>
      </c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 t="s">
        <v>34</v>
      </c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 t="s">
        <v>34</v>
      </c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 t="s">
        <v>34</v>
      </c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 t="s">
        <v>34</v>
      </c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  <c r="FW46" s="141"/>
      <c r="FX46" s="141"/>
      <c r="FY46" s="141"/>
      <c r="FZ46" s="141"/>
    </row>
    <row r="47" spans="1:16384" s="117" customFormat="1">
      <c r="A47" s="116"/>
      <c r="B47" s="116"/>
      <c r="C47" s="141" t="s">
        <v>36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 t="s">
        <v>36</v>
      </c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 t="s">
        <v>36</v>
      </c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 t="s">
        <v>36</v>
      </c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 t="s">
        <v>36</v>
      </c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 t="s">
        <v>36</v>
      </c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 t="s">
        <v>36</v>
      </c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 t="s">
        <v>36</v>
      </c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 t="s">
        <v>36</v>
      </c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 t="s">
        <v>36</v>
      </c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 t="s">
        <v>36</v>
      </c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 t="s">
        <v>36</v>
      </c>
      <c r="FM47" s="141"/>
      <c r="FN47" s="141"/>
      <c r="FO47" s="141"/>
      <c r="FP47" s="141"/>
      <c r="FQ47" s="141"/>
      <c r="FR47" s="141"/>
      <c r="FS47" s="141"/>
      <c r="FT47" s="141"/>
      <c r="FU47" s="141"/>
      <c r="FV47" s="141"/>
      <c r="FW47" s="141"/>
      <c r="FX47" s="141"/>
      <c r="FY47" s="141"/>
      <c r="FZ47" s="141"/>
      <c r="GA47" s="3"/>
    </row>
    <row r="48" spans="1:16384" s="117" customFormat="1">
      <c r="A48" s="116"/>
      <c r="B48" s="116"/>
      <c r="C48" s="141" t="s">
        <v>73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 t="s">
        <v>73</v>
      </c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 t="s">
        <v>73</v>
      </c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 t="s">
        <v>73</v>
      </c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 t="s">
        <v>73</v>
      </c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 t="s">
        <v>73</v>
      </c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 t="s">
        <v>73</v>
      </c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 t="s">
        <v>73</v>
      </c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 t="s">
        <v>73</v>
      </c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 t="s">
        <v>73</v>
      </c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 t="s">
        <v>73</v>
      </c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  <c r="FL48" s="141" t="s">
        <v>73</v>
      </c>
      <c r="FM48" s="141"/>
      <c r="FN48" s="141"/>
      <c r="FO48" s="141"/>
      <c r="FP48" s="141"/>
      <c r="FQ48" s="141"/>
      <c r="FR48" s="141"/>
      <c r="FS48" s="141"/>
      <c r="FT48" s="141"/>
      <c r="FU48" s="141"/>
      <c r="FV48" s="141"/>
      <c r="FW48" s="141"/>
      <c r="FX48" s="141"/>
      <c r="FY48" s="141"/>
      <c r="FZ48" s="141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  <c r="AMM48" s="3"/>
      <c r="AMN48" s="3"/>
      <c r="AMO48" s="3"/>
      <c r="AMP48" s="3"/>
      <c r="AMQ48" s="3"/>
      <c r="AMR48" s="3"/>
      <c r="AMS48" s="3"/>
      <c r="AMT48" s="3"/>
      <c r="AMU48" s="3"/>
      <c r="AMV48" s="3"/>
      <c r="AMW48" s="3"/>
      <c r="AMX48" s="3"/>
      <c r="AMY48" s="3"/>
      <c r="AMZ48" s="3"/>
      <c r="ANA48" s="3"/>
      <c r="ANB48" s="3"/>
      <c r="ANC48" s="3"/>
      <c r="AND48" s="3"/>
      <c r="ANE48" s="3"/>
      <c r="ANF48" s="3"/>
      <c r="ANG48" s="3"/>
      <c r="ANH48" s="3"/>
      <c r="ANI48" s="3"/>
      <c r="ANJ48" s="3"/>
      <c r="ANK48" s="3"/>
      <c r="ANL48" s="3"/>
      <c r="ANM48" s="3"/>
      <c r="ANN48" s="3"/>
      <c r="ANO48" s="3"/>
      <c r="ANP48" s="3"/>
      <c r="ANQ48" s="3"/>
      <c r="ANR48" s="3"/>
      <c r="ANS48" s="3"/>
      <c r="ANT48" s="3"/>
      <c r="ANU48" s="3"/>
      <c r="ANV48" s="3"/>
      <c r="ANW48" s="3"/>
      <c r="ANX48" s="3"/>
      <c r="ANY48" s="3"/>
      <c r="ANZ48" s="3"/>
      <c r="AOA48" s="3"/>
      <c r="AOB48" s="3"/>
      <c r="AOC48" s="3"/>
      <c r="AOD48" s="3"/>
      <c r="AOE48" s="3"/>
      <c r="AOF48" s="3"/>
      <c r="AOG48" s="3"/>
      <c r="AOH48" s="3"/>
      <c r="AOI48" s="3"/>
      <c r="AOJ48" s="3"/>
      <c r="AOK48" s="3"/>
      <c r="AOL48" s="3"/>
      <c r="AOM48" s="3"/>
      <c r="AON48" s="3"/>
      <c r="AOO48" s="3"/>
      <c r="AOP48" s="3"/>
      <c r="AOQ48" s="3"/>
      <c r="AOR48" s="3"/>
      <c r="AOS48" s="3"/>
      <c r="AOT48" s="3"/>
      <c r="AOU48" s="3"/>
      <c r="AOV48" s="3"/>
      <c r="AOW48" s="3"/>
      <c r="AOX48" s="3"/>
      <c r="AOY48" s="3"/>
      <c r="AOZ48" s="3"/>
      <c r="APA48" s="3"/>
      <c r="APB48" s="3"/>
      <c r="APC48" s="3"/>
      <c r="APD48" s="3"/>
      <c r="APE48" s="3"/>
      <c r="APF48" s="3"/>
      <c r="APG48" s="3"/>
      <c r="APH48" s="3"/>
      <c r="API48" s="3"/>
      <c r="APJ48" s="3"/>
      <c r="APK48" s="3"/>
      <c r="APL48" s="3"/>
      <c r="APM48" s="3"/>
      <c r="APN48" s="3"/>
      <c r="APO48" s="3"/>
      <c r="APP48" s="3"/>
      <c r="APQ48" s="3"/>
      <c r="APR48" s="3"/>
      <c r="APS48" s="3"/>
      <c r="APT48" s="3"/>
      <c r="APU48" s="3"/>
      <c r="APV48" s="3"/>
      <c r="APW48" s="3"/>
      <c r="APX48" s="3"/>
      <c r="APY48" s="3"/>
      <c r="APZ48" s="3"/>
      <c r="AQA48" s="3"/>
      <c r="AQB48" s="3"/>
      <c r="AQC48" s="3"/>
      <c r="AQD48" s="3"/>
      <c r="AQE48" s="3"/>
      <c r="AQF48" s="3"/>
      <c r="AQG48" s="3"/>
      <c r="AQH48" s="3"/>
      <c r="AQI48" s="3"/>
      <c r="AQJ48" s="3"/>
      <c r="AQK48" s="3"/>
      <c r="AQL48" s="3"/>
      <c r="AQM48" s="3"/>
      <c r="AQN48" s="3"/>
      <c r="AQO48" s="3"/>
      <c r="AQP48" s="3"/>
      <c r="AQQ48" s="3"/>
      <c r="AQR48" s="3"/>
      <c r="AQS48" s="3"/>
      <c r="AQT48" s="3"/>
      <c r="AQU48" s="3"/>
      <c r="AQV48" s="3"/>
      <c r="AQW48" s="3"/>
      <c r="AQX48" s="3"/>
      <c r="AQY48" s="3"/>
      <c r="AQZ48" s="3"/>
      <c r="ARA48" s="3"/>
      <c r="ARB48" s="3"/>
      <c r="ARC48" s="3"/>
      <c r="ARD48" s="3"/>
      <c r="ARE48" s="3"/>
      <c r="ARF48" s="3"/>
      <c r="ARG48" s="3"/>
      <c r="ARH48" s="3"/>
      <c r="ARI48" s="3"/>
      <c r="ARJ48" s="3"/>
      <c r="ARK48" s="3"/>
      <c r="ARL48" s="3"/>
      <c r="ARM48" s="3"/>
      <c r="ARN48" s="3"/>
      <c r="ARO48" s="3"/>
      <c r="ARP48" s="3"/>
      <c r="ARQ48" s="3"/>
      <c r="ARR48" s="3"/>
      <c r="ARS48" s="3"/>
      <c r="ART48" s="3"/>
      <c r="ARU48" s="3"/>
      <c r="ARV48" s="3"/>
      <c r="ARW48" s="3"/>
      <c r="ARX48" s="3"/>
      <c r="ARY48" s="3"/>
      <c r="ARZ48" s="3"/>
      <c r="ASA48" s="3"/>
      <c r="ASB48" s="3"/>
      <c r="ASC48" s="3"/>
      <c r="ASD48" s="3"/>
      <c r="ASE48" s="3"/>
      <c r="ASF48" s="3"/>
      <c r="ASG48" s="3"/>
      <c r="ASH48" s="3"/>
      <c r="ASI48" s="3"/>
      <c r="ASJ48" s="3"/>
      <c r="ASK48" s="3"/>
      <c r="ASL48" s="3"/>
      <c r="ASM48" s="3"/>
      <c r="ASN48" s="3"/>
      <c r="ASO48" s="3"/>
      <c r="ASP48" s="3"/>
      <c r="ASQ48" s="3"/>
      <c r="ASR48" s="3"/>
      <c r="ASS48" s="3"/>
      <c r="AST48" s="3"/>
      <c r="ASU48" s="3"/>
      <c r="ASV48" s="3"/>
      <c r="ASW48" s="3"/>
      <c r="ASX48" s="3"/>
      <c r="ASY48" s="3"/>
      <c r="ASZ48" s="3"/>
      <c r="ATA48" s="3"/>
      <c r="ATB48" s="3"/>
      <c r="ATC48" s="3"/>
      <c r="ATD48" s="3"/>
      <c r="ATE48" s="3"/>
      <c r="ATF48" s="3"/>
      <c r="ATG48" s="3"/>
      <c r="ATH48" s="3"/>
      <c r="ATI48" s="3"/>
      <c r="ATJ48" s="3"/>
      <c r="ATK48" s="3"/>
      <c r="ATL48" s="3"/>
      <c r="ATM48" s="3"/>
      <c r="ATN48" s="3"/>
      <c r="ATO48" s="3"/>
      <c r="ATP48" s="3"/>
      <c r="ATQ48" s="3"/>
      <c r="ATR48" s="3"/>
      <c r="ATS48" s="3"/>
      <c r="ATT48" s="3"/>
      <c r="ATU48" s="3"/>
      <c r="ATV48" s="3"/>
      <c r="ATW48" s="3"/>
      <c r="ATX48" s="3"/>
      <c r="ATY48" s="3"/>
      <c r="ATZ48" s="3"/>
      <c r="AUA48" s="3"/>
      <c r="AUB48" s="3"/>
      <c r="AUC48" s="3"/>
      <c r="AUD48" s="3"/>
      <c r="AUE48" s="3"/>
      <c r="AUF48" s="3"/>
      <c r="AUG48" s="3"/>
      <c r="AUH48" s="3"/>
      <c r="AUI48" s="3"/>
      <c r="AUJ48" s="3"/>
      <c r="AUK48" s="3"/>
      <c r="AUL48" s="3"/>
      <c r="AUM48" s="3"/>
      <c r="AUN48" s="3"/>
      <c r="AUO48" s="3"/>
      <c r="AUP48" s="3"/>
      <c r="AUQ48" s="3"/>
      <c r="AUR48" s="3"/>
      <c r="AUS48" s="3"/>
      <c r="AUT48" s="3"/>
      <c r="AUU48" s="3"/>
      <c r="AUV48" s="3"/>
      <c r="AUW48" s="3"/>
      <c r="AUX48" s="3"/>
      <c r="AUY48" s="3"/>
      <c r="AUZ48" s="3"/>
      <c r="AVA48" s="3"/>
      <c r="AVB48" s="3"/>
      <c r="AVC48" s="3"/>
      <c r="AVD48" s="3"/>
      <c r="AVE48" s="3"/>
      <c r="AVF48" s="3"/>
      <c r="AVG48" s="3"/>
      <c r="AVH48" s="3"/>
      <c r="AVI48" s="3"/>
      <c r="AVJ48" s="3"/>
      <c r="AVK48" s="3"/>
      <c r="AVL48" s="3"/>
      <c r="AVM48" s="3"/>
      <c r="AVN48" s="3"/>
      <c r="AVO48" s="3"/>
      <c r="AVP48" s="3"/>
      <c r="AVQ48" s="3"/>
      <c r="AVR48" s="3"/>
      <c r="AVS48" s="3"/>
      <c r="AVT48" s="3"/>
      <c r="AVU48" s="3"/>
      <c r="AVV48" s="3"/>
      <c r="AVW48" s="3"/>
      <c r="AVX48" s="3"/>
      <c r="AVY48" s="3"/>
      <c r="AVZ48" s="3"/>
      <c r="AWA48" s="3"/>
      <c r="AWB48" s="3"/>
      <c r="AWC48" s="3"/>
      <c r="AWD48" s="3"/>
      <c r="AWE48" s="3"/>
      <c r="AWF48" s="3"/>
      <c r="AWG48" s="3"/>
      <c r="AWH48" s="3"/>
      <c r="AWI48" s="3"/>
      <c r="AWJ48" s="3"/>
      <c r="AWK48" s="3"/>
      <c r="AWL48" s="3"/>
      <c r="AWM48" s="3"/>
      <c r="AWN48" s="3"/>
      <c r="AWO48" s="3"/>
      <c r="AWP48" s="3"/>
      <c r="AWQ48" s="3"/>
      <c r="AWR48" s="3"/>
      <c r="AWS48" s="3"/>
      <c r="AWT48" s="3"/>
      <c r="AWU48" s="3"/>
      <c r="AWV48" s="3"/>
      <c r="AWW48" s="3"/>
      <c r="AWX48" s="3"/>
      <c r="AWY48" s="3"/>
      <c r="AWZ48" s="3"/>
      <c r="AXA48" s="3"/>
      <c r="AXB48" s="3"/>
      <c r="AXC48" s="3"/>
      <c r="AXD48" s="3"/>
      <c r="AXE48" s="3"/>
      <c r="AXF48" s="3"/>
      <c r="AXG48" s="3"/>
      <c r="AXH48" s="3"/>
      <c r="AXI48" s="3"/>
      <c r="AXJ48" s="3"/>
      <c r="AXK48" s="3"/>
      <c r="AXL48" s="3"/>
      <c r="AXM48" s="3"/>
      <c r="AXN48" s="3"/>
      <c r="AXO48" s="3"/>
      <c r="AXP48" s="3"/>
      <c r="AXQ48" s="3"/>
      <c r="AXR48" s="3"/>
      <c r="AXS48" s="3"/>
      <c r="AXT48" s="3"/>
      <c r="AXU48" s="3"/>
      <c r="AXV48" s="3"/>
      <c r="AXW48" s="3"/>
      <c r="AXX48" s="3"/>
      <c r="AXY48" s="3"/>
      <c r="AXZ48" s="3"/>
      <c r="AYA48" s="3"/>
      <c r="AYB48" s="3"/>
      <c r="AYC48" s="3"/>
      <c r="AYD48" s="3"/>
      <c r="AYE48" s="3"/>
      <c r="AYF48" s="3"/>
      <c r="AYG48" s="3"/>
      <c r="AYH48" s="3"/>
      <c r="AYI48" s="3"/>
      <c r="AYJ48" s="3"/>
      <c r="AYK48" s="3"/>
      <c r="AYL48" s="3"/>
      <c r="AYM48" s="3"/>
      <c r="AYN48" s="3"/>
      <c r="AYO48" s="3"/>
      <c r="AYP48" s="3"/>
      <c r="AYQ48" s="3"/>
      <c r="AYR48" s="3"/>
      <c r="AYS48" s="3"/>
      <c r="AYT48" s="3"/>
      <c r="AYU48" s="3"/>
      <c r="AYV48" s="3"/>
      <c r="AYW48" s="3"/>
      <c r="AYX48" s="3"/>
      <c r="AYY48" s="3"/>
      <c r="AYZ48" s="3"/>
      <c r="AZA48" s="3"/>
      <c r="AZB48" s="3"/>
      <c r="AZC48" s="3"/>
      <c r="AZD48" s="3"/>
      <c r="AZE48" s="3"/>
      <c r="AZF48" s="3"/>
      <c r="AZG48" s="3"/>
      <c r="AZH48" s="3"/>
      <c r="AZI48" s="3"/>
      <c r="AZJ48" s="3"/>
      <c r="AZK48" s="3"/>
      <c r="AZL48" s="3"/>
      <c r="AZM48" s="3"/>
      <c r="AZN48" s="3"/>
      <c r="AZO48" s="3"/>
      <c r="AZP48" s="3"/>
      <c r="AZQ48" s="3"/>
      <c r="AZR48" s="3"/>
      <c r="AZS48" s="3"/>
      <c r="AZT48" s="3"/>
      <c r="AZU48" s="3"/>
      <c r="AZV48" s="3"/>
      <c r="AZW48" s="3"/>
      <c r="AZX48" s="3"/>
      <c r="AZY48" s="3"/>
      <c r="AZZ48" s="3"/>
      <c r="BAA48" s="3"/>
      <c r="BAB48" s="3"/>
      <c r="BAC48" s="3"/>
      <c r="BAD48" s="3"/>
      <c r="BAE48" s="3"/>
      <c r="BAF48" s="3"/>
      <c r="BAG48" s="3"/>
      <c r="BAH48" s="3"/>
      <c r="BAI48" s="3"/>
      <c r="BAJ48" s="3"/>
      <c r="BAK48" s="3"/>
      <c r="BAL48" s="3"/>
      <c r="BAM48" s="3"/>
      <c r="BAN48" s="3"/>
      <c r="BAO48" s="3"/>
      <c r="BAP48" s="3"/>
      <c r="BAQ48" s="3"/>
      <c r="BAR48" s="3"/>
      <c r="BAS48" s="3"/>
      <c r="BAT48" s="3"/>
      <c r="BAU48" s="3"/>
      <c r="BAV48" s="3"/>
      <c r="BAW48" s="3"/>
      <c r="BAX48" s="3"/>
      <c r="BAY48" s="3"/>
      <c r="BAZ48" s="3"/>
      <c r="BBA48" s="3"/>
      <c r="BBB48" s="3"/>
      <c r="BBC48" s="3"/>
      <c r="BBD48" s="3"/>
      <c r="BBE48" s="3"/>
      <c r="BBF48" s="3"/>
      <c r="BBG48" s="3"/>
      <c r="BBH48" s="3"/>
      <c r="BBI48" s="3"/>
      <c r="BBJ48" s="3"/>
      <c r="BBK48" s="3"/>
      <c r="BBL48" s="3"/>
      <c r="BBM48" s="3"/>
      <c r="BBN48" s="3"/>
      <c r="BBO48" s="3"/>
      <c r="BBP48" s="3"/>
      <c r="BBQ48" s="3"/>
      <c r="BBR48" s="3"/>
      <c r="BBS48" s="3"/>
      <c r="BBT48" s="3"/>
      <c r="BBU48" s="3"/>
      <c r="BBV48" s="3"/>
      <c r="BBW48" s="3"/>
      <c r="BBX48" s="3"/>
      <c r="BBY48" s="3"/>
      <c r="BBZ48" s="3"/>
      <c r="BCA48" s="3"/>
      <c r="BCB48" s="3"/>
      <c r="BCC48" s="3"/>
      <c r="BCD48" s="3"/>
      <c r="BCE48" s="3"/>
      <c r="BCF48" s="3"/>
      <c r="BCG48" s="3"/>
      <c r="BCH48" s="3"/>
      <c r="BCI48" s="3"/>
      <c r="BCJ48" s="3"/>
      <c r="BCK48" s="3"/>
      <c r="BCL48" s="3"/>
      <c r="BCM48" s="3"/>
      <c r="BCN48" s="3"/>
      <c r="BCO48" s="3"/>
      <c r="BCP48" s="3"/>
      <c r="BCQ48" s="3"/>
      <c r="BCR48" s="3"/>
      <c r="BCS48" s="3"/>
      <c r="BCT48" s="3"/>
      <c r="BCU48" s="3"/>
      <c r="BCV48" s="3"/>
      <c r="BCW48" s="3"/>
      <c r="BCX48" s="3"/>
      <c r="BCY48" s="3"/>
      <c r="BCZ48" s="3"/>
      <c r="BDA48" s="3"/>
      <c r="BDB48" s="3"/>
      <c r="BDC48" s="3"/>
      <c r="BDD48" s="3"/>
      <c r="BDE48" s="3"/>
      <c r="BDF48" s="3"/>
      <c r="BDG48" s="3"/>
      <c r="BDH48" s="3"/>
      <c r="BDI48" s="3"/>
      <c r="BDJ48" s="3"/>
      <c r="BDK48" s="3"/>
      <c r="BDL48" s="3"/>
      <c r="BDM48" s="3"/>
      <c r="BDN48" s="3"/>
      <c r="BDO48" s="3"/>
      <c r="BDP48" s="3"/>
      <c r="BDQ48" s="3"/>
      <c r="BDR48" s="3"/>
      <c r="BDS48" s="3"/>
      <c r="BDT48" s="3"/>
      <c r="BDU48" s="3"/>
      <c r="BDV48" s="3"/>
      <c r="BDW48" s="3"/>
      <c r="BDX48" s="3"/>
      <c r="BDY48" s="3"/>
      <c r="BDZ48" s="3"/>
      <c r="BEA48" s="3"/>
      <c r="BEB48" s="3"/>
      <c r="BEC48" s="3"/>
      <c r="BED48" s="3"/>
      <c r="BEE48" s="3"/>
      <c r="BEF48" s="3"/>
      <c r="BEG48" s="3"/>
      <c r="BEH48" s="3"/>
      <c r="BEI48" s="3"/>
      <c r="BEJ48" s="3"/>
      <c r="BEK48" s="3"/>
      <c r="BEL48" s="3"/>
      <c r="BEM48" s="3"/>
      <c r="BEN48" s="3"/>
      <c r="BEO48" s="3"/>
      <c r="BEP48" s="3"/>
      <c r="BEQ48" s="3"/>
      <c r="BER48" s="3"/>
      <c r="BES48" s="3"/>
      <c r="BET48" s="3"/>
      <c r="BEU48" s="3"/>
      <c r="BEV48" s="3"/>
      <c r="BEW48" s="3"/>
      <c r="BEX48" s="3"/>
      <c r="BEY48" s="3"/>
      <c r="BEZ48" s="3"/>
      <c r="BFA48" s="3"/>
      <c r="BFB48" s="3"/>
      <c r="BFC48" s="3"/>
      <c r="BFD48" s="3"/>
      <c r="BFE48" s="3"/>
      <c r="BFF48" s="3"/>
      <c r="BFG48" s="3"/>
      <c r="BFH48" s="3"/>
      <c r="BFI48" s="3"/>
      <c r="BFJ48" s="3"/>
      <c r="BFK48" s="3"/>
      <c r="BFL48" s="3"/>
      <c r="BFM48" s="3"/>
      <c r="BFN48" s="3"/>
      <c r="BFO48" s="3"/>
      <c r="BFP48" s="3"/>
      <c r="BFQ48" s="3"/>
      <c r="BFR48" s="3"/>
      <c r="BFS48" s="3"/>
      <c r="BFT48" s="3"/>
      <c r="BFU48" s="3"/>
      <c r="BFV48" s="3"/>
      <c r="BFW48" s="3"/>
      <c r="BFX48" s="3"/>
      <c r="BFY48" s="3"/>
      <c r="BFZ48" s="3"/>
      <c r="BGA48" s="3"/>
      <c r="BGB48" s="3"/>
      <c r="BGC48" s="3"/>
      <c r="BGD48" s="3"/>
      <c r="BGE48" s="3"/>
      <c r="BGF48" s="3"/>
      <c r="BGG48" s="3"/>
      <c r="BGH48" s="3"/>
      <c r="BGI48" s="3"/>
      <c r="BGJ48" s="3"/>
      <c r="BGK48" s="3"/>
      <c r="BGL48" s="3"/>
      <c r="BGM48" s="3"/>
      <c r="BGN48" s="3"/>
      <c r="BGO48" s="3"/>
      <c r="BGP48" s="3"/>
      <c r="BGQ48" s="3"/>
      <c r="BGR48" s="3"/>
      <c r="BGS48" s="3"/>
      <c r="BGT48" s="3"/>
      <c r="BGU48" s="3"/>
      <c r="BGV48" s="3"/>
      <c r="BGW48" s="3"/>
      <c r="BGX48" s="3"/>
      <c r="BGY48" s="3"/>
      <c r="BGZ48" s="3"/>
      <c r="BHA48" s="3"/>
      <c r="BHB48" s="3"/>
      <c r="BHC48" s="3"/>
      <c r="BHD48" s="3"/>
      <c r="BHE48" s="3"/>
      <c r="BHF48" s="3"/>
      <c r="BHG48" s="3"/>
      <c r="BHH48" s="3"/>
      <c r="BHI48" s="3"/>
      <c r="BHJ48" s="3"/>
      <c r="BHK48" s="3"/>
      <c r="BHL48" s="3"/>
      <c r="BHM48" s="3"/>
      <c r="BHN48" s="3"/>
      <c r="BHO48" s="3"/>
      <c r="BHP48" s="3"/>
      <c r="BHQ48" s="3"/>
      <c r="BHR48" s="3"/>
      <c r="BHS48" s="3"/>
      <c r="BHT48" s="3"/>
      <c r="BHU48" s="3"/>
      <c r="BHV48" s="3"/>
      <c r="BHW48" s="3"/>
      <c r="BHX48" s="3"/>
      <c r="BHY48" s="3"/>
      <c r="BHZ48" s="3"/>
      <c r="BIA48" s="3"/>
      <c r="BIB48" s="3"/>
      <c r="BIC48" s="3"/>
      <c r="BID48" s="3"/>
      <c r="BIE48" s="3"/>
      <c r="BIF48" s="3"/>
      <c r="BIG48" s="3"/>
      <c r="BIH48" s="3"/>
      <c r="BII48" s="3"/>
      <c r="BIJ48" s="3"/>
      <c r="BIK48" s="3"/>
      <c r="BIL48" s="3"/>
      <c r="BIM48" s="3"/>
      <c r="BIN48" s="3"/>
      <c r="BIO48" s="3"/>
      <c r="BIP48" s="3"/>
      <c r="BIQ48" s="3"/>
      <c r="BIR48" s="3"/>
      <c r="BIS48" s="3"/>
      <c r="BIT48" s="3"/>
      <c r="BIU48" s="3"/>
      <c r="BIV48" s="3"/>
      <c r="BIW48" s="3"/>
      <c r="BIX48" s="3"/>
      <c r="BIY48" s="3"/>
      <c r="BIZ48" s="3"/>
      <c r="BJA48" s="3"/>
      <c r="BJB48" s="3"/>
      <c r="BJC48" s="3"/>
      <c r="BJD48" s="3"/>
      <c r="BJE48" s="3"/>
      <c r="BJF48" s="3"/>
      <c r="BJG48" s="3"/>
      <c r="BJH48" s="3"/>
      <c r="BJI48" s="3"/>
      <c r="BJJ48" s="3"/>
      <c r="BJK48" s="3"/>
      <c r="BJL48" s="3"/>
      <c r="BJM48" s="3"/>
      <c r="BJN48" s="3"/>
      <c r="BJO48" s="3"/>
      <c r="BJP48" s="3"/>
      <c r="BJQ48" s="3"/>
      <c r="BJR48" s="3"/>
      <c r="BJS48" s="3"/>
      <c r="BJT48" s="3"/>
      <c r="BJU48" s="3"/>
      <c r="BJV48" s="3"/>
      <c r="BJW48" s="3"/>
      <c r="BJX48" s="3"/>
      <c r="BJY48" s="3"/>
      <c r="BJZ48" s="3"/>
      <c r="BKA48" s="3"/>
      <c r="BKB48" s="3"/>
      <c r="BKC48" s="3"/>
      <c r="BKD48" s="3"/>
      <c r="BKE48" s="3"/>
      <c r="BKF48" s="3"/>
      <c r="BKG48" s="3"/>
      <c r="BKH48" s="3"/>
      <c r="BKI48" s="3"/>
      <c r="BKJ48" s="3"/>
      <c r="BKK48" s="3"/>
      <c r="BKL48" s="3"/>
      <c r="BKM48" s="3"/>
      <c r="BKN48" s="3"/>
      <c r="BKO48" s="3"/>
      <c r="BKP48" s="3"/>
      <c r="BKQ48" s="3"/>
      <c r="BKR48" s="3"/>
      <c r="BKS48" s="3"/>
      <c r="BKT48" s="3"/>
      <c r="BKU48" s="3"/>
      <c r="BKV48" s="3"/>
      <c r="BKW48" s="3"/>
      <c r="BKX48" s="3"/>
      <c r="BKY48" s="3"/>
      <c r="BKZ48" s="3"/>
      <c r="BLA48" s="3"/>
      <c r="BLB48" s="3"/>
      <c r="BLC48" s="3"/>
      <c r="BLD48" s="3"/>
      <c r="BLE48" s="3"/>
      <c r="BLF48" s="3"/>
      <c r="BLG48" s="3"/>
      <c r="BLH48" s="3"/>
      <c r="BLI48" s="3"/>
      <c r="BLJ48" s="3"/>
      <c r="BLK48" s="3"/>
      <c r="BLL48" s="3"/>
      <c r="BLM48" s="3"/>
      <c r="BLN48" s="3"/>
      <c r="BLO48" s="3"/>
      <c r="BLP48" s="3"/>
      <c r="BLQ48" s="3"/>
      <c r="BLR48" s="3"/>
      <c r="BLS48" s="3"/>
      <c r="BLT48" s="3"/>
      <c r="BLU48" s="3"/>
      <c r="BLV48" s="3"/>
      <c r="BLW48" s="3"/>
      <c r="BLX48" s="3"/>
      <c r="BLY48" s="3"/>
      <c r="BLZ48" s="3"/>
      <c r="BMA48" s="3"/>
      <c r="BMB48" s="3"/>
      <c r="BMC48" s="3"/>
      <c r="BMD48" s="3"/>
      <c r="BME48" s="3"/>
      <c r="BMF48" s="3"/>
      <c r="BMG48" s="3"/>
      <c r="BMH48" s="3"/>
      <c r="BMI48" s="3"/>
      <c r="BMJ48" s="3"/>
      <c r="BMK48" s="3"/>
      <c r="BML48" s="3"/>
      <c r="BMM48" s="3"/>
      <c r="BMN48" s="3"/>
      <c r="BMO48" s="3"/>
      <c r="BMP48" s="3"/>
      <c r="BMQ48" s="3"/>
      <c r="BMR48" s="3"/>
      <c r="BMS48" s="3"/>
      <c r="BMT48" s="3"/>
      <c r="BMU48" s="3"/>
      <c r="BMV48" s="3"/>
      <c r="BMW48" s="3"/>
      <c r="BMX48" s="3"/>
      <c r="BMY48" s="3"/>
      <c r="BMZ48" s="3"/>
      <c r="BNA48" s="3"/>
      <c r="BNB48" s="3"/>
      <c r="BNC48" s="3"/>
      <c r="BND48" s="3"/>
      <c r="BNE48" s="3"/>
      <c r="BNF48" s="3"/>
      <c r="BNG48" s="3"/>
      <c r="BNH48" s="3"/>
      <c r="BNI48" s="3"/>
      <c r="BNJ48" s="3"/>
      <c r="BNK48" s="3"/>
      <c r="BNL48" s="3"/>
      <c r="BNM48" s="3"/>
      <c r="BNN48" s="3"/>
      <c r="BNO48" s="3"/>
      <c r="BNP48" s="3"/>
      <c r="BNQ48" s="3"/>
      <c r="BNR48" s="3"/>
      <c r="BNS48" s="3"/>
      <c r="BNT48" s="3"/>
      <c r="BNU48" s="3"/>
      <c r="BNV48" s="3"/>
      <c r="BNW48" s="3"/>
      <c r="BNX48" s="3"/>
      <c r="BNY48" s="3"/>
      <c r="BNZ48" s="3"/>
      <c r="BOA48" s="3"/>
      <c r="BOB48" s="3"/>
      <c r="BOC48" s="3"/>
      <c r="BOD48" s="3"/>
      <c r="BOE48" s="3"/>
      <c r="BOF48" s="3"/>
      <c r="BOG48" s="3"/>
      <c r="BOH48" s="3"/>
      <c r="BOI48" s="3"/>
      <c r="BOJ48" s="3"/>
      <c r="BOK48" s="3"/>
      <c r="BOL48" s="3"/>
      <c r="BOM48" s="3"/>
      <c r="BON48" s="3"/>
      <c r="BOO48" s="3"/>
      <c r="BOP48" s="3"/>
      <c r="BOQ48" s="3"/>
      <c r="BOR48" s="3"/>
      <c r="BOS48" s="3"/>
      <c r="BOT48" s="3"/>
      <c r="BOU48" s="3"/>
      <c r="BOV48" s="3"/>
      <c r="BOW48" s="3"/>
      <c r="BOX48" s="3"/>
      <c r="BOY48" s="3"/>
      <c r="BOZ48" s="3"/>
      <c r="BPA48" s="3"/>
      <c r="BPB48" s="3"/>
      <c r="BPC48" s="3"/>
      <c r="BPD48" s="3"/>
      <c r="BPE48" s="3"/>
      <c r="BPF48" s="3"/>
      <c r="BPG48" s="3"/>
      <c r="BPH48" s="3"/>
      <c r="BPI48" s="3"/>
      <c r="BPJ48" s="3"/>
      <c r="BPK48" s="3"/>
      <c r="BPL48" s="3"/>
      <c r="BPM48" s="3"/>
      <c r="BPN48" s="3"/>
      <c r="BPO48" s="3"/>
      <c r="BPP48" s="3"/>
      <c r="BPQ48" s="3"/>
      <c r="BPR48" s="3"/>
      <c r="BPS48" s="3"/>
      <c r="BPT48" s="3"/>
      <c r="BPU48" s="3"/>
      <c r="BPV48" s="3"/>
      <c r="BPW48" s="3"/>
      <c r="BPX48" s="3"/>
      <c r="BPY48" s="3"/>
      <c r="BPZ48" s="3"/>
      <c r="BQA48" s="3"/>
      <c r="BQB48" s="3"/>
      <c r="BQC48" s="3"/>
      <c r="BQD48" s="3"/>
      <c r="BQE48" s="3"/>
      <c r="BQF48" s="3"/>
      <c r="BQG48" s="3"/>
      <c r="BQH48" s="3"/>
      <c r="BQI48" s="3"/>
      <c r="BQJ48" s="3"/>
      <c r="BQK48" s="3"/>
      <c r="BQL48" s="3"/>
      <c r="BQM48" s="3"/>
      <c r="BQN48" s="3"/>
      <c r="BQO48" s="3"/>
      <c r="BQP48" s="3"/>
      <c r="BQQ48" s="3"/>
      <c r="BQR48" s="3"/>
      <c r="BQS48" s="3"/>
      <c r="BQT48" s="3"/>
      <c r="BQU48" s="3"/>
      <c r="BQV48" s="3"/>
      <c r="BQW48" s="3"/>
      <c r="BQX48" s="3"/>
      <c r="BQY48" s="3"/>
      <c r="BQZ48" s="3"/>
      <c r="BRA48" s="3"/>
      <c r="BRB48" s="3"/>
      <c r="BRC48" s="3"/>
      <c r="BRD48" s="3"/>
      <c r="BRE48" s="3"/>
      <c r="BRF48" s="3"/>
      <c r="BRG48" s="3"/>
      <c r="BRH48" s="3"/>
      <c r="BRI48" s="3"/>
      <c r="BRJ48" s="3"/>
      <c r="BRK48" s="3"/>
      <c r="BRL48" s="3"/>
      <c r="BRM48" s="3"/>
      <c r="BRN48" s="3"/>
      <c r="BRO48" s="3"/>
      <c r="BRP48" s="3"/>
      <c r="BRQ48" s="3"/>
      <c r="BRR48" s="3"/>
      <c r="BRS48" s="3"/>
      <c r="BRT48" s="3"/>
      <c r="BRU48" s="3"/>
      <c r="BRV48" s="3"/>
      <c r="BRW48" s="3"/>
      <c r="BRX48" s="3"/>
      <c r="BRY48" s="3"/>
      <c r="BRZ48" s="3"/>
      <c r="BSA48" s="3"/>
      <c r="BSB48" s="3"/>
      <c r="BSC48" s="3"/>
      <c r="BSD48" s="3"/>
      <c r="BSE48" s="3"/>
      <c r="BSF48" s="3"/>
      <c r="BSG48" s="3"/>
      <c r="BSH48" s="3"/>
      <c r="BSI48" s="3"/>
      <c r="BSJ48" s="3"/>
      <c r="BSK48" s="3"/>
      <c r="BSL48" s="3"/>
      <c r="BSM48" s="3"/>
      <c r="BSN48" s="3"/>
      <c r="BSO48" s="3"/>
      <c r="BSP48" s="3"/>
      <c r="BSQ48" s="3"/>
      <c r="BSR48" s="3"/>
      <c r="BSS48" s="3"/>
      <c r="BST48" s="3"/>
      <c r="BSU48" s="3"/>
      <c r="BSV48" s="3"/>
      <c r="BSW48" s="3"/>
      <c r="BSX48" s="3"/>
      <c r="BSY48" s="3"/>
      <c r="BSZ48" s="3"/>
      <c r="BTA48" s="3"/>
      <c r="BTB48" s="3"/>
      <c r="BTC48" s="3"/>
      <c r="BTD48" s="3"/>
      <c r="BTE48" s="3"/>
      <c r="BTF48" s="3"/>
      <c r="BTG48" s="3"/>
      <c r="BTH48" s="3"/>
      <c r="BTI48" s="3"/>
      <c r="BTJ48" s="3"/>
      <c r="BTK48" s="3"/>
      <c r="BTL48" s="3"/>
      <c r="BTM48" s="3"/>
      <c r="BTN48" s="3"/>
      <c r="BTO48" s="3"/>
      <c r="BTP48" s="3"/>
      <c r="BTQ48" s="3"/>
      <c r="BTR48" s="3"/>
      <c r="BTS48" s="3"/>
      <c r="BTT48" s="3"/>
      <c r="BTU48" s="3"/>
      <c r="BTV48" s="3"/>
      <c r="BTW48" s="3"/>
      <c r="BTX48" s="3"/>
      <c r="BTY48" s="3"/>
      <c r="BTZ48" s="3"/>
      <c r="BUA48" s="3"/>
      <c r="BUB48" s="3"/>
      <c r="BUC48" s="3"/>
      <c r="BUD48" s="3"/>
      <c r="BUE48" s="3"/>
      <c r="BUF48" s="3"/>
      <c r="BUG48" s="3"/>
      <c r="BUH48" s="3"/>
      <c r="BUI48" s="3"/>
      <c r="BUJ48" s="3"/>
      <c r="BUK48" s="3"/>
      <c r="BUL48" s="3"/>
      <c r="BUM48" s="3"/>
      <c r="BUN48" s="3"/>
      <c r="BUO48" s="3"/>
      <c r="BUP48" s="3"/>
      <c r="BUQ48" s="3"/>
      <c r="BUR48" s="3"/>
      <c r="BUS48" s="3"/>
      <c r="BUT48" s="3"/>
      <c r="BUU48" s="3"/>
      <c r="BUV48" s="3"/>
      <c r="BUW48" s="3"/>
      <c r="BUX48" s="3"/>
      <c r="BUY48" s="3"/>
      <c r="BUZ48" s="3"/>
      <c r="BVA48" s="3"/>
      <c r="BVB48" s="3"/>
      <c r="BVC48" s="3"/>
      <c r="BVD48" s="3"/>
      <c r="BVE48" s="3"/>
      <c r="BVF48" s="3"/>
      <c r="BVG48" s="3"/>
      <c r="BVH48" s="3"/>
      <c r="BVI48" s="3"/>
      <c r="BVJ48" s="3"/>
      <c r="BVK48" s="3"/>
      <c r="BVL48" s="3"/>
      <c r="BVM48" s="3"/>
      <c r="BVN48" s="3"/>
      <c r="BVO48" s="3"/>
      <c r="BVP48" s="3"/>
      <c r="BVQ48" s="3"/>
      <c r="BVR48" s="3"/>
      <c r="BVS48" s="3"/>
      <c r="BVT48" s="3"/>
      <c r="BVU48" s="3"/>
      <c r="BVV48" s="3"/>
      <c r="BVW48" s="3"/>
      <c r="BVX48" s="3"/>
      <c r="BVY48" s="3"/>
      <c r="BVZ48" s="3"/>
      <c r="BWA48" s="3"/>
      <c r="BWB48" s="3"/>
      <c r="BWC48" s="3"/>
      <c r="BWD48" s="3"/>
      <c r="BWE48" s="3"/>
      <c r="BWF48" s="3"/>
      <c r="BWG48" s="3"/>
      <c r="BWH48" s="3"/>
      <c r="BWI48" s="3"/>
      <c r="BWJ48" s="3"/>
      <c r="BWK48" s="3"/>
      <c r="BWL48" s="3"/>
      <c r="BWM48" s="3"/>
      <c r="BWN48" s="3"/>
      <c r="BWO48" s="3"/>
      <c r="BWP48" s="3"/>
      <c r="BWQ48" s="3"/>
      <c r="BWR48" s="3"/>
      <c r="BWS48" s="3"/>
      <c r="BWT48" s="3"/>
      <c r="BWU48" s="3"/>
      <c r="BWV48" s="3"/>
      <c r="BWW48" s="3"/>
      <c r="BWX48" s="3"/>
      <c r="BWY48" s="3"/>
      <c r="BWZ48" s="3"/>
      <c r="BXA48" s="3"/>
      <c r="BXB48" s="3"/>
      <c r="BXC48" s="3"/>
      <c r="BXD48" s="3"/>
      <c r="BXE48" s="3"/>
      <c r="BXF48" s="3"/>
      <c r="BXG48" s="3"/>
      <c r="BXH48" s="3"/>
      <c r="BXI48" s="3"/>
      <c r="BXJ48" s="3"/>
      <c r="BXK48" s="3"/>
      <c r="BXL48" s="3"/>
      <c r="BXM48" s="3"/>
      <c r="BXN48" s="3"/>
      <c r="BXO48" s="3"/>
      <c r="BXP48" s="3"/>
      <c r="BXQ48" s="3"/>
      <c r="BXR48" s="3"/>
      <c r="BXS48" s="3"/>
      <c r="BXT48" s="3"/>
      <c r="BXU48" s="3"/>
      <c r="BXV48" s="3"/>
      <c r="BXW48" s="3"/>
      <c r="BXX48" s="3"/>
      <c r="BXY48" s="3"/>
      <c r="BXZ48" s="3"/>
      <c r="BYA48" s="3"/>
      <c r="BYB48" s="3"/>
      <c r="BYC48" s="3"/>
      <c r="BYD48" s="3"/>
      <c r="BYE48" s="3"/>
      <c r="BYF48" s="3"/>
      <c r="BYG48" s="3"/>
      <c r="BYH48" s="3"/>
      <c r="BYI48" s="3"/>
      <c r="BYJ48" s="3"/>
      <c r="BYK48" s="3"/>
      <c r="BYL48" s="3"/>
      <c r="BYM48" s="3"/>
      <c r="BYN48" s="3"/>
      <c r="BYO48" s="3"/>
      <c r="BYP48" s="3"/>
      <c r="BYQ48" s="3"/>
      <c r="BYR48" s="3"/>
      <c r="BYS48" s="3"/>
      <c r="BYT48" s="3"/>
      <c r="BYU48" s="3"/>
      <c r="BYV48" s="3"/>
      <c r="BYW48" s="3"/>
      <c r="BYX48" s="3"/>
      <c r="BYY48" s="3"/>
      <c r="BYZ48" s="3"/>
      <c r="BZA48" s="3"/>
      <c r="BZB48" s="3"/>
      <c r="BZC48" s="3"/>
      <c r="BZD48" s="3"/>
      <c r="BZE48" s="3"/>
      <c r="BZF48" s="3"/>
      <c r="BZG48" s="3"/>
      <c r="BZH48" s="3"/>
      <c r="BZI48" s="3"/>
      <c r="BZJ48" s="3"/>
      <c r="BZK48" s="3"/>
      <c r="BZL48" s="3"/>
      <c r="BZM48" s="3"/>
      <c r="BZN48" s="3"/>
      <c r="BZO48" s="3"/>
      <c r="BZP48" s="3"/>
      <c r="BZQ48" s="3"/>
      <c r="BZR48" s="3"/>
      <c r="BZS48" s="3"/>
      <c r="BZT48" s="3"/>
      <c r="BZU48" s="3"/>
      <c r="BZV48" s="3"/>
      <c r="BZW48" s="3"/>
      <c r="BZX48" s="3"/>
      <c r="BZY48" s="3"/>
      <c r="BZZ48" s="3"/>
      <c r="CAA48" s="3"/>
      <c r="CAB48" s="3"/>
      <c r="CAC48" s="3"/>
      <c r="CAD48" s="3"/>
      <c r="CAE48" s="3"/>
      <c r="CAF48" s="3"/>
      <c r="CAG48" s="3"/>
      <c r="CAH48" s="3"/>
      <c r="CAI48" s="3"/>
      <c r="CAJ48" s="3"/>
      <c r="CAK48" s="3"/>
      <c r="CAL48" s="3"/>
      <c r="CAM48" s="3"/>
      <c r="CAN48" s="3"/>
      <c r="CAO48" s="3"/>
      <c r="CAP48" s="3"/>
      <c r="CAQ48" s="3"/>
      <c r="CAR48" s="3"/>
      <c r="CAS48" s="3"/>
      <c r="CAT48" s="3"/>
      <c r="CAU48" s="3"/>
      <c r="CAV48" s="3"/>
      <c r="CAW48" s="3"/>
      <c r="CAX48" s="3"/>
      <c r="CAY48" s="3"/>
      <c r="CAZ48" s="3"/>
      <c r="CBA48" s="3"/>
      <c r="CBB48" s="3"/>
      <c r="CBC48" s="3"/>
      <c r="CBD48" s="3"/>
      <c r="CBE48" s="3"/>
      <c r="CBF48" s="3"/>
      <c r="CBG48" s="3"/>
      <c r="CBH48" s="3"/>
      <c r="CBI48" s="3"/>
      <c r="CBJ48" s="3"/>
      <c r="CBK48" s="3"/>
      <c r="CBL48" s="3"/>
      <c r="CBM48" s="3"/>
      <c r="CBN48" s="3"/>
      <c r="CBO48" s="3"/>
      <c r="CBP48" s="3"/>
      <c r="CBQ48" s="3"/>
      <c r="CBR48" s="3"/>
      <c r="CBS48" s="3"/>
      <c r="CBT48" s="3"/>
      <c r="CBU48" s="3"/>
      <c r="CBV48" s="3"/>
      <c r="CBW48" s="3"/>
      <c r="CBX48" s="3"/>
      <c r="CBY48" s="3"/>
      <c r="CBZ48" s="3"/>
      <c r="CCA48" s="3"/>
      <c r="CCB48" s="3"/>
      <c r="CCC48" s="3"/>
      <c r="CCD48" s="3"/>
      <c r="CCE48" s="3"/>
      <c r="CCF48" s="3"/>
      <c r="CCG48" s="3"/>
      <c r="CCH48" s="3"/>
      <c r="CCI48" s="3"/>
      <c r="CCJ48" s="3"/>
      <c r="CCK48" s="3"/>
      <c r="CCL48" s="3"/>
      <c r="CCM48" s="3"/>
      <c r="CCN48" s="3"/>
      <c r="CCO48" s="3"/>
      <c r="CCP48" s="3"/>
      <c r="CCQ48" s="3"/>
      <c r="CCR48" s="3"/>
      <c r="CCS48" s="3"/>
      <c r="CCT48" s="3"/>
      <c r="CCU48" s="3"/>
      <c r="CCV48" s="3"/>
      <c r="CCW48" s="3"/>
      <c r="CCX48" s="3"/>
      <c r="CCY48" s="3"/>
      <c r="CCZ48" s="3"/>
      <c r="CDA48" s="3"/>
      <c r="CDB48" s="3"/>
      <c r="CDC48" s="3"/>
      <c r="CDD48" s="3"/>
      <c r="CDE48" s="3"/>
      <c r="CDF48" s="3"/>
      <c r="CDG48" s="3"/>
      <c r="CDH48" s="3"/>
      <c r="CDI48" s="3"/>
      <c r="CDJ48" s="3"/>
      <c r="CDK48" s="3"/>
      <c r="CDL48" s="3"/>
      <c r="CDM48" s="3"/>
      <c r="CDN48" s="3"/>
      <c r="CDO48" s="3"/>
      <c r="CDP48" s="3"/>
      <c r="CDQ48" s="3"/>
      <c r="CDR48" s="3"/>
      <c r="CDS48" s="3"/>
      <c r="CDT48" s="3"/>
      <c r="CDU48" s="3"/>
      <c r="CDV48" s="3"/>
      <c r="CDW48" s="3"/>
      <c r="CDX48" s="3"/>
      <c r="CDY48" s="3"/>
      <c r="CDZ48" s="3"/>
      <c r="CEA48" s="3"/>
      <c r="CEB48" s="3"/>
      <c r="CEC48" s="3"/>
      <c r="CED48" s="3"/>
      <c r="CEE48" s="3"/>
      <c r="CEF48" s="3"/>
      <c r="CEG48" s="3"/>
      <c r="CEH48" s="3"/>
      <c r="CEI48" s="3"/>
      <c r="CEJ48" s="3"/>
      <c r="CEK48" s="3"/>
      <c r="CEL48" s="3"/>
      <c r="CEM48" s="3"/>
      <c r="CEN48" s="3"/>
      <c r="CEO48" s="3"/>
      <c r="CEP48" s="3"/>
      <c r="CEQ48" s="3"/>
      <c r="CER48" s="3"/>
      <c r="CES48" s="3"/>
      <c r="CET48" s="3"/>
      <c r="CEU48" s="3"/>
      <c r="CEV48" s="3"/>
      <c r="CEW48" s="3"/>
      <c r="CEX48" s="3"/>
      <c r="CEY48" s="3"/>
      <c r="CEZ48" s="3"/>
      <c r="CFA48" s="3"/>
      <c r="CFB48" s="3"/>
      <c r="CFC48" s="3"/>
      <c r="CFD48" s="3"/>
      <c r="CFE48" s="3"/>
      <c r="CFF48" s="3"/>
      <c r="CFG48" s="3"/>
      <c r="CFH48" s="3"/>
      <c r="CFI48" s="3"/>
      <c r="CFJ48" s="3"/>
      <c r="CFK48" s="3"/>
      <c r="CFL48" s="3"/>
      <c r="CFM48" s="3"/>
      <c r="CFN48" s="3"/>
      <c r="CFO48" s="3"/>
      <c r="CFP48" s="3"/>
      <c r="CFQ48" s="3"/>
      <c r="CFR48" s="3"/>
      <c r="CFS48" s="3"/>
      <c r="CFT48" s="3"/>
      <c r="CFU48" s="3"/>
      <c r="CFV48" s="3"/>
      <c r="CFW48" s="3"/>
      <c r="CFX48" s="3"/>
      <c r="CFY48" s="3"/>
      <c r="CFZ48" s="3"/>
      <c r="CGA48" s="3"/>
      <c r="CGB48" s="3"/>
      <c r="CGC48" s="3"/>
      <c r="CGD48" s="3"/>
      <c r="CGE48" s="3"/>
      <c r="CGF48" s="3"/>
      <c r="CGG48" s="3"/>
      <c r="CGH48" s="3"/>
      <c r="CGI48" s="3"/>
      <c r="CGJ48" s="3"/>
      <c r="CGK48" s="3"/>
      <c r="CGL48" s="3"/>
      <c r="CGM48" s="3"/>
      <c r="CGN48" s="3"/>
      <c r="CGO48" s="3"/>
      <c r="CGP48" s="3"/>
      <c r="CGQ48" s="3"/>
      <c r="CGR48" s="3"/>
      <c r="CGS48" s="3"/>
      <c r="CGT48" s="3"/>
      <c r="CGU48" s="3"/>
      <c r="CGV48" s="3"/>
      <c r="CGW48" s="3"/>
      <c r="CGX48" s="3"/>
      <c r="CGY48" s="3"/>
      <c r="CGZ48" s="3"/>
      <c r="CHA48" s="3"/>
      <c r="CHB48" s="3"/>
      <c r="CHC48" s="3"/>
      <c r="CHD48" s="3"/>
      <c r="CHE48" s="3"/>
      <c r="CHF48" s="3"/>
      <c r="CHG48" s="3"/>
      <c r="CHH48" s="3"/>
      <c r="CHI48" s="3"/>
      <c r="CHJ48" s="3"/>
      <c r="CHK48" s="3"/>
      <c r="CHL48" s="3"/>
      <c r="CHM48" s="3"/>
      <c r="CHN48" s="3"/>
      <c r="CHO48" s="3"/>
      <c r="CHP48" s="3"/>
      <c r="CHQ48" s="3"/>
      <c r="CHR48" s="3"/>
      <c r="CHS48" s="3"/>
      <c r="CHT48" s="3"/>
      <c r="CHU48" s="3"/>
      <c r="CHV48" s="3"/>
      <c r="CHW48" s="3"/>
      <c r="CHX48" s="3"/>
      <c r="CHY48" s="3"/>
      <c r="CHZ48" s="3"/>
      <c r="CIA48" s="3"/>
      <c r="CIB48" s="3"/>
      <c r="CIC48" s="3"/>
      <c r="CID48" s="3"/>
      <c r="CIE48" s="3"/>
      <c r="CIF48" s="3"/>
      <c r="CIG48" s="3"/>
      <c r="CIH48" s="3"/>
      <c r="CII48" s="3"/>
      <c r="CIJ48" s="3"/>
      <c r="CIK48" s="3"/>
      <c r="CIL48" s="3"/>
      <c r="CIM48" s="3"/>
      <c r="CIN48" s="3"/>
      <c r="CIO48" s="3"/>
      <c r="CIP48" s="3"/>
      <c r="CIQ48" s="3"/>
      <c r="CIR48" s="3"/>
      <c r="CIS48" s="3"/>
      <c r="CIT48" s="3"/>
      <c r="CIU48" s="3"/>
      <c r="CIV48" s="3"/>
      <c r="CIW48" s="3"/>
      <c r="CIX48" s="3"/>
      <c r="CIY48" s="3"/>
      <c r="CIZ48" s="3"/>
      <c r="CJA48" s="3"/>
      <c r="CJB48" s="3"/>
      <c r="CJC48" s="3"/>
      <c r="CJD48" s="3"/>
      <c r="CJE48" s="3"/>
      <c r="CJF48" s="3"/>
      <c r="CJG48" s="3"/>
      <c r="CJH48" s="3"/>
      <c r="CJI48" s="3"/>
      <c r="CJJ48" s="3"/>
      <c r="CJK48" s="3"/>
      <c r="CJL48" s="3"/>
      <c r="CJM48" s="3"/>
      <c r="CJN48" s="3"/>
      <c r="CJO48" s="3"/>
      <c r="CJP48" s="3"/>
      <c r="CJQ48" s="3"/>
      <c r="CJR48" s="3"/>
      <c r="CJS48" s="3"/>
      <c r="CJT48" s="3"/>
      <c r="CJU48" s="3"/>
      <c r="CJV48" s="3"/>
      <c r="CJW48" s="3"/>
      <c r="CJX48" s="3"/>
      <c r="CJY48" s="3"/>
      <c r="CJZ48" s="3"/>
      <c r="CKA48" s="3"/>
      <c r="CKB48" s="3"/>
      <c r="CKC48" s="3"/>
      <c r="CKD48" s="3"/>
      <c r="CKE48" s="3"/>
      <c r="CKF48" s="3"/>
      <c r="CKG48" s="3"/>
      <c r="CKH48" s="3"/>
      <c r="CKI48" s="3"/>
      <c r="CKJ48" s="3"/>
      <c r="CKK48" s="3"/>
      <c r="CKL48" s="3"/>
      <c r="CKM48" s="3"/>
      <c r="CKN48" s="3"/>
      <c r="CKO48" s="3"/>
      <c r="CKP48" s="3"/>
      <c r="CKQ48" s="3"/>
      <c r="CKR48" s="3"/>
      <c r="CKS48" s="3"/>
      <c r="CKT48" s="3"/>
      <c r="CKU48" s="3"/>
      <c r="CKV48" s="3"/>
      <c r="CKW48" s="3"/>
      <c r="CKX48" s="3"/>
      <c r="CKY48" s="3"/>
      <c r="CKZ48" s="3"/>
      <c r="CLA48" s="3"/>
      <c r="CLB48" s="3"/>
      <c r="CLC48" s="3"/>
      <c r="CLD48" s="3"/>
      <c r="CLE48" s="3"/>
      <c r="CLF48" s="3"/>
      <c r="CLG48" s="3"/>
      <c r="CLH48" s="3"/>
      <c r="CLI48" s="3"/>
      <c r="CLJ48" s="3"/>
      <c r="CLK48" s="3"/>
      <c r="CLL48" s="3"/>
      <c r="CLM48" s="3"/>
      <c r="CLN48" s="3"/>
      <c r="CLO48" s="3"/>
      <c r="CLP48" s="3"/>
      <c r="CLQ48" s="3"/>
      <c r="CLR48" s="3"/>
      <c r="CLS48" s="3"/>
      <c r="CLT48" s="3"/>
      <c r="CLU48" s="3"/>
      <c r="CLV48" s="3"/>
      <c r="CLW48" s="3"/>
      <c r="CLX48" s="3"/>
      <c r="CLY48" s="3"/>
      <c r="CLZ48" s="3"/>
      <c r="CMA48" s="3"/>
      <c r="CMB48" s="3"/>
      <c r="CMC48" s="3"/>
      <c r="CMD48" s="3"/>
      <c r="CME48" s="3"/>
      <c r="CMF48" s="3"/>
      <c r="CMG48" s="3"/>
      <c r="CMH48" s="3"/>
      <c r="CMI48" s="3"/>
      <c r="CMJ48" s="3"/>
      <c r="CMK48" s="3"/>
      <c r="CML48" s="3"/>
      <c r="CMM48" s="3"/>
      <c r="CMN48" s="3"/>
      <c r="CMO48" s="3"/>
      <c r="CMP48" s="3"/>
      <c r="CMQ48" s="3"/>
      <c r="CMR48" s="3"/>
      <c r="CMS48" s="3"/>
      <c r="CMT48" s="3"/>
      <c r="CMU48" s="3"/>
      <c r="CMV48" s="3"/>
      <c r="CMW48" s="3"/>
      <c r="CMX48" s="3"/>
      <c r="CMY48" s="3"/>
      <c r="CMZ48" s="3"/>
      <c r="CNA48" s="3"/>
      <c r="CNB48" s="3"/>
      <c r="CNC48" s="3"/>
      <c r="CND48" s="3"/>
      <c r="CNE48" s="3"/>
      <c r="CNF48" s="3"/>
      <c r="CNG48" s="3"/>
      <c r="CNH48" s="3"/>
      <c r="CNI48" s="3"/>
      <c r="CNJ48" s="3"/>
      <c r="CNK48" s="3"/>
      <c r="CNL48" s="3"/>
      <c r="CNM48" s="3"/>
      <c r="CNN48" s="3"/>
      <c r="CNO48" s="3"/>
      <c r="CNP48" s="3"/>
      <c r="CNQ48" s="3"/>
      <c r="CNR48" s="3"/>
      <c r="CNS48" s="3"/>
      <c r="CNT48" s="3"/>
      <c r="CNU48" s="3"/>
      <c r="CNV48" s="3"/>
      <c r="CNW48" s="3"/>
      <c r="CNX48" s="3"/>
      <c r="CNY48" s="3"/>
      <c r="CNZ48" s="3"/>
      <c r="COA48" s="3"/>
      <c r="COB48" s="3"/>
      <c r="COC48" s="3"/>
      <c r="COD48" s="3"/>
      <c r="COE48" s="3"/>
      <c r="COF48" s="3"/>
      <c r="COG48" s="3"/>
      <c r="COH48" s="3"/>
      <c r="COI48" s="3"/>
      <c r="COJ48" s="3"/>
      <c r="COK48" s="3"/>
      <c r="COL48" s="3"/>
      <c r="COM48" s="3"/>
      <c r="CON48" s="3"/>
      <c r="COO48" s="3"/>
      <c r="COP48" s="3"/>
      <c r="COQ48" s="3"/>
      <c r="COR48" s="3"/>
      <c r="COS48" s="3"/>
      <c r="COT48" s="3"/>
      <c r="COU48" s="3"/>
      <c r="COV48" s="3"/>
      <c r="COW48" s="3"/>
      <c r="COX48" s="3"/>
      <c r="COY48" s="3"/>
      <c r="COZ48" s="3"/>
      <c r="CPA48" s="3"/>
      <c r="CPB48" s="3"/>
      <c r="CPC48" s="3"/>
      <c r="CPD48" s="3"/>
      <c r="CPE48" s="3"/>
      <c r="CPF48" s="3"/>
      <c r="CPG48" s="3"/>
      <c r="CPH48" s="3"/>
      <c r="CPI48" s="3"/>
      <c r="CPJ48" s="3"/>
      <c r="CPK48" s="3"/>
      <c r="CPL48" s="3"/>
      <c r="CPM48" s="3"/>
      <c r="CPN48" s="3"/>
      <c r="CPO48" s="3"/>
      <c r="CPP48" s="3"/>
      <c r="CPQ48" s="3"/>
      <c r="CPR48" s="3"/>
      <c r="CPS48" s="3"/>
      <c r="CPT48" s="3"/>
      <c r="CPU48" s="3"/>
      <c r="CPV48" s="3"/>
      <c r="CPW48" s="3"/>
      <c r="CPX48" s="3"/>
      <c r="CPY48" s="3"/>
      <c r="CPZ48" s="3"/>
      <c r="CQA48" s="3"/>
      <c r="CQB48" s="3"/>
      <c r="CQC48" s="3"/>
      <c r="CQD48" s="3"/>
      <c r="CQE48" s="3"/>
      <c r="CQF48" s="3"/>
      <c r="CQG48" s="3"/>
      <c r="CQH48" s="3"/>
      <c r="CQI48" s="3"/>
      <c r="CQJ48" s="3"/>
      <c r="CQK48" s="3"/>
      <c r="CQL48" s="3"/>
      <c r="CQM48" s="3"/>
      <c r="CQN48" s="3"/>
      <c r="CQO48" s="3"/>
      <c r="CQP48" s="3"/>
      <c r="CQQ48" s="3"/>
      <c r="CQR48" s="3"/>
      <c r="CQS48" s="3"/>
      <c r="CQT48" s="3"/>
      <c r="CQU48" s="3"/>
      <c r="CQV48" s="3"/>
      <c r="CQW48" s="3"/>
      <c r="CQX48" s="3"/>
      <c r="CQY48" s="3"/>
      <c r="CQZ48" s="3"/>
      <c r="CRA48" s="3"/>
      <c r="CRB48" s="3"/>
      <c r="CRC48" s="3"/>
      <c r="CRD48" s="3"/>
      <c r="CRE48" s="3"/>
      <c r="CRF48" s="3"/>
      <c r="CRG48" s="3"/>
      <c r="CRH48" s="3"/>
      <c r="CRI48" s="3"/>
      <c r="CRJ48" s="3"/>
      <c r="CRK48" s="3"/>
      <c r="CRL48" s="3"/>
      <c r="CRM48" s="3"/>
      <c r="CRN48" s="3"/>
      <c r="CRO48" s="3"/>
      <c r="CRP48" s="3"/>
      <c r="CRQ48" s="3"/>
      <c r="CRR48" s="3"/>
      <c r="CRS48" s="3"/>
      <c r="CRT48" s="3"/>
      <c r="CRU48" s="3"/>
      <c r="CRV48" s="3"/>
      <c r="CRW48" s="3"/>
      <c r="CRX48" s="3"/>
      <c r="CRY48" s="3"/>
      <c r="CRZ48" s="3"/>
      <c r="CSA48" s="3"/>
      <c r="CSB48" s="3"/>
      <c r="CSC48" s="3"/>
      <c r="CSD48" s="3"/>
      <c r="CSE48" s="3"/>
      <c r="CSF48" s="3"/>
      <c r="CSG48" s="3"/>
      <c r="CSH48" s="3"/>
      <c r="CSI48" s="3"/>
      <c r="CSJ48" s="3"/>
      <c r="CSK48" s="3"/>
      <c r="CSL48" s="3"/>
      <c r="CSM48" s="3"/>
      <c r="CSN48" s="3"/>
      <c r="CSO48" s="3"/>
      <c r="CSP48" s="3"/>
      <c r="CSQ48" s="3"/>
      <c r="CSR48" s="3"/>
      <c r="CSS48" s="3"/>
      <c r="CST48" s="3"/>
      <c r="CSU48" s="3"/>
      <c r="CSV48" s="3"/>
      <c r="CSW48" s="3"/>
      <c r="CSX48" s="3"/>
      <c r="CSY48" s="3"/>
      <c r="CSZ48" s="3"/>
      <c r="CTA48" s="3"/>
      <c r="CTB48" s="3"/>
      <c r="CTC48" s="3"/>
      <c r="CTD48" s="3"/>
      <c r="CTE48" s="3"/>
      <c r="CTF48" s="3"/>
      <c r="CTG48" s="3"/>
      <c r="CTH48" s="3"/>
      <c r="CTI48" s="3"/>
      <c r="CTJ48" s="3"/>
      <c r="CTK48" s="3"/>
      <c r="CTL48" s="3"/>
      <c r="CTM48" s="3"/>
      <c r="CTN48" s="3"/>
      <c r="CTO48" s="3"/>
      <c r="CTP48" s="3"/>
      <c r="CTQ48" s="3"/>
      <c r="CTR48" s="3"/>
      <c r="CTS48" s="3"/>
      <c r="CTT48" s="3"/>
      <c r="CTU48" s="3"/>
      <c r="CTV48" s="3"/>
      <c r="CTW48" s="3"/>
      <c r="CTX48" s="3"/>
      <c r="CTY48" s="3"/>
      <c r="CTZ48" s="3"/>
      <c r="CUA48" s="3"/>
      <c r="CUB48" s="3"/>
      <c r="CUC48" s="3"/>
      <c r="CUD48" s="3"/>
      <c r="CUE48" s="3"/>
      <c r="CUF48" s="3"/>
      <c r="CUG48" s="3"/>
      <c r="CUH48" s="3"/>
      <c r="CUI48" s="3"/>
      <c r="CUJ48" s="3"/>
      <c r="CUK48" s="3"/>
      <c r="CUL48" s="3"/>
      <c r="CUM48" s="3"/>
      <c r="CUN48" s="3"/>
      <c r="CUO48" s="3"/>
      <c r="CUP48" s="3"/>
      <c r="CUQ48" s="3"/>
      <c r="CUR48" s="3"/>
      <c r="CUS48" s="3"/>
      <c r="CUT48" s="3"/>
      <c r="CUU48" s="3"/>
      <c r="CUV48" s="3"/>
      <c r="CUW48" s="3"/>
      <c r="CUX48" s="3"/>
      <c r="CUY48" s="3"/>
      <c r="CUZ48" s="3"/>
      <c r="CVA48" s="3"/>
      <c r="CVB48" s="3"/>
      <c r="CVC48" s="3"/>
      <c r="CVD48" s="3"/>
      <c r="CVE48" s="3"/>
      <c r="CVF48" s="3"/>
      <c r="CVG48" s="3"/>
      <c r="CVH48" s="3"/>
      <c r="CVI48" s="3"/>
      <c r="CVJ48" s="3"/>
      <c r="CVK48" s="3"/>
      <c r="CVL48" s="3"/>
      <c r="CVM48" s="3"/>
      <c r="CVN48" s="3"/>
      <c r="CVO48" s="3"/>
      <c r="CVP48" s="3"/>
      <c r="CVQ48" s="3"/>
      <c r="CVR48" s="3"/>
      <c r="CVS48" s="3"/>
      <c r="CVT48" s="3"/>
      <c r="CVU48" s="3"/>
      <c r="CVV48" s="3"/>
      <c r="CVW48" s="3"/>
      <c r="CVX48" s="3"/>
      <c r="CVY48" s="3"/>
      <c r="CVZ48" s="3"/>
      <c r="CWA48" s="3"/>
      <c r="CWB48" s="3"/>
      <c r="CWC48" s="3"/>
      <c r="CWD48" s="3"/>
      <c r="CWE48" s="3"/>
      <c r="CWF48" s="3"/>
      <c r="CWG48" s="3"/>
      <c r="CWH48" s="3"/>
      <c r="CWI48" s="3"/>
      <c r="CWJ48" s="3"/>
      <c r="CWK48" s="3"/>
      <c r="CWL48" s="3"/>
      <c r="CWM48" s="3"/>
      <c r="CWN48" s="3"/>
      <c r="CWO48" s="3"/>
      <c r="CWP48" s="3"/>
      <c r="CWQ48" s="3"/>
      <c r="CWR48" s="3"/>
      <c r="CWS48" s="3"/>
      <c r="CWT48" s="3"/>
      <c r="CWU48" s="3"/>
      <c r="CWV48" s="3"/>
      <c r="CWW48" s="3"/>
      <c r="CWX48" s="3"/>
      <c r="CWY48" s="3"/>
      <c r="CWZ48" s="3"/>
      <c r="CXA48" s="3"/>
      <c r="CXB48" s="3"/>
      <c r="CXC48" s="3"/>
      <c r="CXD48" s="3"/>
      <c r="CXE48" s="3"/>
      <c r="CXF48" s="3"/>
      <c r="CXG48" s="3"/>
      <c r="CXH48" s="3"/>
      <c r="CXI48" s="3"/>
      <c r="CXJ48" s="3"/>
      <c r="CXK48" s="3"/>
      <c r="CXL48" s="3"/>
      <c r="CXM48" s="3"/>
      <c r="CXN48" s="3"/>
      <c r="CXO48" s="3"/>
      <c r="CXP48" s="3"/>
      <c r="CXQ48" s="3"/>
      <c r="CXR48" s="3"/>
      <c r="CXS48" s="3"/>
      <c r="CXT48" s="3"/>
      <c r="CXU48" s="3"/>
      <c r="CXV48" s="3"/>
      <c r="CXW48" s="3"/>
      <c r="CXX48" s="3"/>
      <c r="CXY48" s="3"/>
      <c r="CXZ48" s="3"/>
      <c r="CYA48" s="3"/>
      <c r="CYB48" s="3"/>
      <c r="CYC48" s="3"/>
      <c r="CYD48" s="3"/>
      <c r="CYE48" s="3"/>
      <c r="CYF48" s="3"/>
      <c r="CYG48" s="3"/>
      <c r="CYH48" s="3"/>
      <c r="CYI48" s="3"/>
      <c r="CYJ48" s="3"/>
      <c r="CYK48" s="3"/>
      <c r="CYL48" s="3"/>
      <c r="CYM48" s="3"/>
      <c r="CYN48" s="3"/>
      <c r="CYO48" s="3"/>
      <c r="CYP48" s="3"/>
      <c r="CYQ48" s="3"/>
      <c r="CYR48" s="3"/>
      <c r="CYS48" s="3"/>
      <c r="CYT48" s="3"/>
      <c r="CYU48" s="3"/>
      <c r="CYV48" s="3"/>
      <c r="CYW48" s="3"/>
      <c r="CYX48" s="3"/>
      <c r="CYY48" s="3"/>
      <c r="CYZ48" s="3"/>
      <c r="CZA48" s="3"/>
      <c r="CZB48" s="3"/>
      <c r="CZC48" s="3"/>
      <c r="CZD48" s="3"/>
      <c r="CZE48" s="3"/>
      <c r="CZF48" s="3"/>
      <c r="CZG48" s="3"/>
      <c r="CZH48" s="3"/>
      <c r="CZI48" s="3"/>
      <c r="CZJ48" s="3"/>
      <c r="CZK48" s="3"/>
      <c r="CZL48" s="3"/>
      <c r="CZM48" s="3"/>
      <c r="CZN48" s="3"/>
      <c r="CZO48" s="3"/>
      <c r="CZP48" s="3"/>
      <c r="CZQ48" s="3"/>
      <c r="CZR48" s="3"/>
      <c r="CZS48" s="3"/>
      <c r="CZT48" s="3"/>
      <c r="CZU48" s="3"/>
      <c r="CZV48" s="3"/>
      <c r="CZW48" s="3"/>
      <c r="CZX48" s="3"/>
      <c r="CZY48" s="3"/>
      <c r="CZZ48" s="3"/>
      <c r="DAA48" s="3"/>
      <c r="DAB48" s="3"/>
      <c r="DAC48" s="3"/>
      <c r="DAD48" s="3"/>
      <c r="DAE48" s="3"/>
      <c r="DAF48" s="3"/>
      <c r="DAG48" s="3"/>
      <c r="DAH48" s="3"/>
      <c r="DAI48" s="3"/>
      <c r="DAJ48" s="3"/>
      <c r="DAK48" s="3"/>
      <c r="DAL48" s="3"/>
      <c r="DAM48" s="3"/>
      <c r="DAN48" s="3"/>
      <c r="DAO48" s="3"/>
      <c r="DAP48" s="3"/>
      <c r="DAQ48" s="3"/>
      <c r="DAR48" s="3"/>
      <c r="DAS48" s="3"/>
      <c r="DAT48" s="3"/>
      <c r="DAU48" s="3"/>
      <c r="DAV48" s="3"/>
      <c r="DAW48" s="3"/>
      <c r="DAX48" s="3"/>
      <c r="DAY48" s="3"/>
      <c r="DAZ48" s="3"/>
      <c r="DBA48" s="3"/>
      <c r="DBB48" s="3"/>
      <c r="DBC48" s="3"/>
      <c r="DBD48" s="3"/>
      <c r="DBE48" s="3"/>
      <c r="DBF48" s="3"/>
      <c r="DBG48" s="3"/>
      <c r="DBH48" s="3"/>
      <c r="DBI48" s="3"/>
      <c r="DBJ48" s="3"/>
      <c r="DBK48" s="3"/>
      <c r="DBL48" s="3"/>
      <c r="DBM48" s="3"/>
      <c r="DBN48" s="3"/>
      <c r="DBO48" s="3"/>
      <c r="DBP48" s="3"/>
      <c r="DBQ48" s="3"/>
      <c r="DBR48" s="3"/>
      <c r="DBS48" s="3"/>
      <c r="DBT48" s="3"/>
      <c r="DBU48" s="3"/>
      <c r="DBV48" s="3"/>
      <c r="DBW48" s="3"/>
      <c r="DBX48" s="3"/>
      <c r="DBY48" s="3"/>
      <c r="DBZ48" s="3"/>
      <c r="DCA48" s="3"/>
      <c r="DCB48" s="3"/>
      <c r="DCC48" s="3"/>
      <c r="DCD48" s="3"/>
      <c r="DCE48" s="3"/>
      <c r="DCF48" s="3"/>
      <c r="DCG48" s="3"/>
      <c r="DCH48" s="3"/>
      <c r="DCI48" s="3"/>
      <c r="DCJ48" s="3"/>
      <c r="DCK48" s="3"/>
      <c r="DCL48" s="3"/>
      <c r="DCM48" s="3"/>
      <c r="DCN48" s="3"/>
      <c r="DCO48" s="3"/>
      <c r="DCP48" s="3"/>
      <c r="DCQ48" s="3"/>
      <c r="DCR48" s="3"/>
      <c r="DCS48" s="3"/>
      <c r="DCT48" s="3"/>
      <c r="DCU48" s="3"/>
      <c r="DCV48" s="3"/>
      <c r="DCW48" s="3"/>
      <c r="DCX48" s="3"/>
      <c r="DCY48" s="3"/>
      <c r="DCZ48" s="3"/>
      <c r="DDA48" s="3"/>
      <c r="DDB48" s="3"/>
      <c r="DDC48" s="3"/>
      <c r="DDD48" s="3"/>
      <c r="DDE48" s="3"/>
      <c r="DDF48" s="3"/>
      <c r="DDG48" s="3"/>
      <c r="DDH48" s="3"/>
      <c r="DDI48" s="3"/>
      <c r="DDJ48" s="3"/>
      <c r="DDK48" s="3"/>
      <c r="DDL48" s="3"/>
      <c r="DDM48" s="3"/>
      <c r="DDN48" s="3"/>
      <c r="DDO48" s="3"/>
      <c r="DDP48" s="3"/>
      <c r="DDQ48" s="3"/>
      <c r="DDR48" s="3"/>
      <c r="DDS48" s="3"/>
      <c r="DDT48" s="3"/>
      <c r="DDU48" s="3"/>
      <c r="DDV48" s="3"/>
      <c r="DDW48" s="3"/>
      <c r="DDX48" s="3"/>
      <c r="DDY48" s="3"/>
      <c r="DDZ48" s="3"/>
      <c r="DEA48" s="3"/>
      <c r="DEB48" s="3"/>
      <c r="DEC48" s="3"/>
      <c r="DED48" s="3"/>
      <c r="DEE48" s="3"/>
      <c r="DEF48" s="3"/>
      <c r="DEG48" s="3"/>
      <c r="DEH48" s="3"/>
      <c r="DEI48" s="3"/>
      <c r="DEJ48" s="3"/>
      <c r="DEK48" s="3"/>
      <c r="DEL48" s="3"/>
      <c r="DEM48" s="3"/>
      <c r="DEN48" s="3"/>
      <c r="DEO48" s="3"/>
      <c r="DEP48" s="3"/>
      <c r="DEQ48" s="3"/>
      <c r="DER48" s="3"/>
      <c r="DES48" s="3"/>
      <c r="DET48" s="3"/>
      <c r="DEU48" s="3"/>
      <c r="DEV48" s="3"/>
      <c r="DEW48" s="3"/>
      <c r="DEX48" s="3"/>
      <c r="DEY48" s="3"/>
      <c r="DEZ48" s="3"/>
      <c r="DFA48" s="3"/>
      <c r="DFB48" s="3"/>
      <c r="DFC48" s="3"/>
      <c r="DFD48" s="3"/>
      <c r="DFE48" s="3"/>
      <c r="DFF48" s="3"/>
      <c r="DFG48" s="3"/>
      <c r="DFH48" s="3"/>
      <c r="DFI48" s="3"/>
      <c r="DFJ48" s="3"/>
      <c r="DFK48" s="3"/>
      <c r="DFL48" s="3"/>
      <c r="DFM48" s="3"/>
      <c r="DFN48" s="3"/>
      <c r="DFO48" s="3"/>
      <c r="DFP48" s="3"/>
      <c r="DFQ48" s="3"/>
      <c r="DFR48" s="3"/>
      <c r="DFS48" s="3"/>
      <c r="DFT48" s="3"/>
      <c r="DFU48" s="3"/>
      <c r="DFV48" s="3"/>
      <c r="DFW48" s="3"/>
      <c r="DFX48" s="3"/>
      <c r="DFY48" s="3"/>
      <c r="DFZ48" s="3"/>
      <c r="DGA48" s="3"/>
      <c r="DGB48" s="3"/>
      <c r="DGC48" s="3"/>
      <c r="DGD48" s="3"/>
      <c r="DGE48" s="3"/>
      <c r="DGF48" s="3"/>
      <c r="DGG48" s="3"/>
      <c r="DGH48" s="3"/>
      <c r="DGI48" s="3"/>
      <c r="DGJ48" s="3"/>
      <c r="DGK48" s="3"/>
      <c r="DGL48" s="3"/>
      <c r="DGM48" s="3"/>
      <c r="DGN48" s="3"/>
      <c r="DGO48" s="3"/>
      <c r="DGP48" s="3"/>
      <c r="DGQ48" s="3"/>
      <c r="DGR48" s="3"/>
      <c r="DGS48" s="3"/>
      <c r="DGT48" s="3"/>
      <c r="DGU48" s="3"/>
      <c r="DGV48" s="3"/>
      <c r="DGW48" s="3"/>
      <c r="DGX48" s="3"/>
      <c r="DGY48" s="3"/>
      <c r="DGZ48" s="3"/>
      <c r="DHA48" s="3"/>
      <c r="DHB48" s="3"/>
      <c r="DHC48" s="3"/>
      <c r="DHD48" s="3"/>
      <c r="DHE48" s="3"/>
      <c r="DHF48" s="3"/>
      <c r="DHG48" s="3"/>
      <c r="DHH48" s="3"/>
      <c r="DHI48" s="3"/>
      <c r="DHJ48" s="3"/>
      <c r="DHK48" s="3"/>
      <c r="DHL48" s="3"/>
      <c r="DHM48" s="3"/>
      <c r="DHN48" s="3"/>
      <c r="DHO48" s="3"/>
      <c r="DHP48" s="3"/>
      <c r="DHQ48" s="3"/>
      <c r="DHR48" s="3"/>
      <c r="DHS48" s="3"/>
      <c r="DHT48" s="3"/>
      <c r="DHU48" s="3"/>
      <c r="DHV48" s="3"/>
      <c r="DHW48" s="3"/>
      <c r="DHX48" s="3"/>
      <c r="DHY48" s="3"/>
      <c r="DHZ48" s="3"/>
      <c r="DIA48" s="3"/>
      <c r="DIB48" s="3"/>
      <c r="DIC48" s="3"/>
      <c r="DID48" s="3"/>
      <c r="DIE48" s="3"/>
      <c r="DIF48" s="3"/>
      <c r="DIG48" s="3"/>
      <c r="DIH48" s="3"/>
      <c r="DII48" s="3"/>
      <c r="DIJ48" s="3"/>
      <c r="DIK48" s="3"/>
      <c r="DIL48" s="3"/>
      <c r="DIM48" s="3"/>
      <c r="DIN48" s="3"/>
      <c r="DIO48" s="3"/>
      <c r="DIP48" s="3"/>
      <c r="DIQ48" s="3"/>
      <c r="DIR48" s="3"/>
      <c r="DIS48" s="3"/>
      <c r="DIT48" s="3"/>
      <c r="DIU48" s="3"/>
      <c r="DIV48" s="3"/>
      <c r="DIW48" s="3"/>
      <c r="DIX48" s="3"/>
      <c r="DIY48" s="3"/>
      <c r="DIZ48" s="3"/>
      <c r="DJA48" s="3"/>
      <c r="DJB48" s="3"/>
      <c r="DJC48" s="3"/>
      <c r="DJD48" s="3"/>
      <c r="DJE48" s="3"/>
      <c r="DJF48" s="3"/>
      <c r="DJG48" s="3"/>
      <c r="DJH48" s="3"/>
      <c r="DJI48" s="3"/>
      <c r="DJJ48" s="3"/>
      <c r="DJK48" s="3"/>
      <c r="DJL48" s="3"/>
      <c r="DJM48" s="3"/>
      <c r="DJN48" s="3"/>
      <c r="DJO48" s="3"/>
      <c r="DJP48" s="3"/>
      <c r="DJQ48" s="3"/>
      <c r="DJR48" s="3"/>
      <c r="DJS48" s="3"/>
      <c r="DJT48" s="3"/>
      <c r="DJU48" s="3"/>
      <c r="DJV48" s="3"/>
      <c r="DJW48" s="3"/>
      <c r="DJX48" s="3"/>
      <c r="DJY48" s="3"/>
      <c r="DJZ48" s="3"/>
      <c r="DKA48" s="3"/>
      <c r="DKB48" s="3"/>
      <c r="DKC48" s="3"/>
      <c r="DKD48" s="3"/>
      <c r="DKE48" s="3"/>
      <c r="DKF48" s="3"/>
      <c r="DKG48" s="3"/>
      <c r="DKH48" s="3"/>
      <c r="DKI48" s="3"/>
      <c r="DKJ48" s="3"/>
      <c r="DKK48" s="3"/>
      <c r="DKL48" s="3"/>
      <c r="DKM48" s="3"/>
      <c r="DKN48" s="3"/>
      <c r="DKO48" s="3"/>
      <c r="DKP48" s="3"/>
      <c r="DKQ48" s="3"/>
      <c r="DKR48" s="3"/>
      <c r="DKS48" s="3"/>
      <c r="DKT48" s="3"/>
      <c r="DKU48" s="3"/>
      <c r="DKV48" s="3"/>
      <c r="DKW48" s="3"/>
      <c r="DKX48" s="3"/>
      <c r="DKY48" s="3"/>
      <c r="DKZ48" s="3"/>
      <c r="DLA48" s="3"/>
      <c r="DLB48" s="3"/>
      <c r="DLC48" s="3"/>
      <c r="DLD48" s="3"/>
      <c r="DLE48" s="3"/>
      <c r="DLF48" s="3"/>
      <c r="DLG48" s="3"/>
      <c r="DLH48" s="3"/>
      <c r="DLI48" s="3"/>
      <c r="DLJ48" s="3"/>
      <c r="DLK48" s="3"/>
      <c r="DLL48" s="3"/>
      <c r="DLM48" s="3"/>
      <c r="DLN48" s="3"/>
      <c r="DLO48" s="3"/>
      <c r="DLP48" s="3"/>
      <c r="DLQ48" s="3"/>
      <c r="DLR48" s="3"/>
      <c r="DLS48" s="3"/>
      <c r="DLT48" s="3"/>
      <c r="DLU48" s="3"/>
      <c r="DLV48" s="3"/>
      <c r="DLW48" s="3"/>
      <c r="DLX48" s="3"/>
      <c r="DLY48" s="3"/>
      <c r="DLZ48" s="3"/>
      <c r="DMA48" s="3"/>
      <c r="DMB48" s="3"/>
      <c r="DMC48" s="3"/>
      <c r="DMD48" s="3"/>
      <c r="DME48" s="3"/>
      <c r="DMF48" s="3"/>
      <c r="DMG48" s="3"/>
      <c r="DMH48" s="3"/>
      <c r="DMI48" s="3"/>
      <c r="DMJ48" s="3"/>
      <c r="DMK48" s="3"/>
      <c r="DML48" s="3"/>
      <c r="DMM48" s="3"/>
      <c r="DMN48" s="3"/>
      <c r="DMO48" s="3"/>
      <c r="DMP48" s="3"/>
      <c r="DMQ48" s="3"/>
      <c r="DMR48" s="3"/>
      <c r="DMS48" s="3"/>
      <c r="DMT48" s="3"/>
      <c r="DMU48" s="3"/>
      <c r="DMV48" s="3"/>
      <c r="DMW48" s="3"/>
      <c r="DMX48" s="3"/>
      <c r="DMY48" s="3"/>
      <c r="DMZ48" s="3"/>
      <c r="DNA48" s="3"/>
      <c r="DNB48" s="3"/>
      <c r="DNC48" s="3"/>
      <c r="DND48" s="3"/>
      <c r="DNE48" s="3"/>
      <c r="DNF48" s="3"/>
      <c r="DNG48" s="3"/>
      <c r="DNH48" s="3"/>
      <c r="DNI48" s="3"/>
      <c r="DNJ48" s="3"/>
      <c r="DNK48" s="3"/>
      <c r="DNL48" s="3"/>
      <c r="DNM48" s="3"/>
      <c r="DNN48" s="3"/>
      <c r="DNO48" s="3"/>
      <c r="DNP48" s="3"/>
      <c r="DNQ48" s="3"/>
      <c r="DNR48" s="3"/>
      <c r="DNS48" s="3"/>
      <c r="DNT48" s="3"/>
      <c r="DNU48" s="3"/>
      <c r="DNV48" s="3"/>
      <c r="DNW48" s="3"/>
      <c r="DNX48" s="3"/>
      <c r="DNY48" s="3"/>
      <c r="DNZ48" s="3"/>
      <c r="DOA48" s="3"/>
      <c r="DOB48" s="3"/>
      <c r="DOC48" s="3"/>
      <c r="DOD48" s="3"/>
      <c r="DOE48" s="3"/>
      <c r="DOF48" s="3"/>
      <c r="DOG48" s="3"/>
      <c r="DOH48" s="3"/>
      <c r="DOI48" s="3"/>
      <c r="DOJ48" s="3"/>
      <c r="DOK48" s="3"/>
      <c r="DOL48" s="3"/>
      <c r="DOM48" s="3"/>
      <c r="DON48" s="3"/>
      <c r="DOO48" s="3"/>
      <c r="DOP48" s="3"/>
      <c r="DOQ48" s="3"/>
      <c r="DOR48" s="3"/>
      <c r="DOS48" s="3"/>
      <c r="DOT48" s="3"/>
      <c r="DOU48" s="3"/>
      <c r="DOV48" s="3"/>
      <c r="DOW48" s="3"/>
      <c r="DOX48" s="3"/>
      <c r="DOY48" s="3"/>
      <c r="DOZ48" s="3"/>
      <c r="DPA48" s="3"/>
      <c r="DPB48" s="3"/>
      <c r="DPC48" s="3"/>
      <c r="DPD48" s="3"/>
      <c r="DPE48" s="3"/>
      <c r="DPF48" s="3"/>
      <c r="DPG48" s="3"/>
      <c r="DPH48" s="3"/>
      <c r="DPI48" s="3"/>
      <c r="DPJ48" s="3"/>
      <c r="DPK48" s="3"/>
      <c r="DPL48" s="3"/>
      <c r="DPM48" s="3"/>
      <c r="DPN48" s="3"/>
      <c r="DPO48" s="3"/>
      <c r="DPP48" s="3"/>
      <c r="DPQ48" s="3"/>
      <c r="DPR48" s="3"/>
      <c r="DPS48" s="3"/>
      <c r="DPT48" s="3"/>
      <c r="DPU48" s="3"/>
      <c r="DPV48" s="3"/>
      <c r="DPW48" s="3"/>
      <c r="DPX48" s="3"/>
      <c r="DPY48" s="3"/>
      <c r="DPZ48" s="3"/>
      <c r="DQA48" s="3"/>
      <c r="DQB48" s="3"/>
      <c r="DQC48" s="3"/>
      <c r="DQD48" s="3"/>
      <c r="DQE48" s="3"/>
      <c r="DQF48" s="3"/>
      <c r="DQG48" s="3"/>
      <c r="DQH48" s="3"/>
      <c r="DQI48" s="3"/>
      <c r="DQJ48" s="3"/>
      <c r="DQK48" s="3"/>
      <c r="DQL48" s="3"/>
      <c r="DQM48" s="3"/>
      <c r="DQN48" s="3"/>
      <c r="DQO48" s="3"/>
      <c r="DQP48" s="3"/>
      <c r="DQQ48" s="3"/>
      <c r="DQR48" s="3"/>
      <c r="DQS48" s="3"/>
      <c r="DQT48" s="3"/>
      <c r="DQU48" s="3"/>
      <c r="DQV48" s="3"/>
      <c r="DQW48" s="3"/>
      <c r="DQX48" s="3"/>
      <c r="DQY48" s="3"/>
      <c r="DQZ48" s="3"/>
      <c r="DRA48" s="3"/>
      <c r="DRB48" s="3"/>
      <c r="DRC48" s="3"/>
      <c r="DRD48" s="3"/>
      <c r="DRE48" s="3"/>
      <c r="DRF48" s="3"/>
      <c r="DRG48" s="3"/>
      <c r="DRH48" s="3"/>
      <c r="DRI48" s="3"/>
      <c r="DRJ48" s="3"/>
      <c r="DRK48" s="3"/>
      <c r="DRL48" s="3"/>
      <c r="DRM48" s="3"/>
      <c r="DRN48" s="3"/>
      <c r="DRO48" s="3"/>
      <c r="DRP48" s="3"/>
      <c r="DRQ48" s="3"/>
      <c r="DRR48" s="3"/>
      <c r="DRS48" s="3"/>
      <c r="DRT48" s="3"/>
      <c r="DRU48" s="3"/>
      <c r="DRV48" s="3"/>
      <c r="DRW48" s="3"/>
      <c r="DRX48" s="3"/>
      <c r="DRY48" s="3"/>
      <c r="DRZ48" s="3"/>
      <c r="DSA48" s="3"/>
      <c r="DSB48" s="3"/>
      <c r="DSC48" s="3"/>
      <c r="DSD48" s="3"/>
      <c r="DSE48" s="3"/>
      <c r="DSF48" s="3"/>
      <c r="DSG48" s="3"/>
      <c r="DSH48" s="3"/>
      <c r="DSI48" s="3"/>
      <c r="DSJ48" s="3"/>
      <c r="DSK48" s="3"/>
      <c r="DSL48" s="3"/>
      <c r="DSM48" s="3"/>
      <c r="DSN48" s="3"/>
      <c r="DSO48" s="3"/>
      <c r="DSP48" s="3"/>
      <c r="DSQ48" s="3"/>
      <c r="DSR48" s="3"/>
      <c r="DSS48" s="3"/>
      <c r="DST48" s="3"/>
      <c r="DSU48" s="3"/>
      <c r="DSV48" s="3"/>
      <c r="DSW48" s="3"/>
      <c r="DSX48" s="3"/>
      <c r="DSY48" s="3"/>
      <c r="DSZ48" s="3"/>
      <c r="DTA48" s="3"/>
      <c r="DTB48" s="3"/>
      <c r="DTC48" s="3"/>
      <c r="DTD48" s="3"/>
      <c r="DTE48" s="3"/>
      <c r="DTF48" s="3"/>
      <c r="DTG48" s="3"/>
      <c r="DTH48" s="3"/>
      <c r="DTI48" s="3"/>
      <c r="DTJ48" s="3"/>
      <c r="DTK48" s="3"/>
      <c r="DTL48" s="3"/>
      <c r="DTM48" s="3"/>
      <c r="DTN48" s="3"/>
      <c r="DTO48" s="3"/>
      <c r="DTP48" s="3"/>
      <c r="DTQ48" s="3"/>
      <c r="DTR48" s="3"/>
      <c r="DTS48" s="3"/>
      <c r="DTT48" s="3"/>
      <c r="DTU48" s="3"/>
      <c r="DTV48" s="3"/>
      <c r="DTW48" s="3"/>
      <c r="DTX48" s="3"/>
      <c r="DTY48" s="3"/>
      <c r="DTZ48" s="3"/>
      <c r="DUA48" s="3"/>
      <c r="DUB48" s="3"/>
      <c r="DUC48" s="3"/>
      <c r="DUD48" s="3"/>
      <c r="DUE48" s="3"/>
      <c r="DUF48" s="3"/>
      <c r="DUG48" s="3"/>
      <c r="DUH48" s="3"/>
      <c r="DUI48" s="3"/>
      <c r="DUJ48" s="3"/>
      <c r="DUK48" s="3"/>
      <c r="DUL48" s="3"/>
      <c r="DUM48" s="3"/>
      <c r="DUN48" s="3"/>
      <c r="DUO48" s="3"/>
      <c r="DUP48" s="3"/>
      <c r="DUQ48" s="3"/>
      <c r="DUR48" s="3"/>
      <c r="DUS48" s="3"/>
      <c r="DUT48" s="3"/>
      <c r="DUU48" s="3"/>
      <c r="DUV48" s="3"/>
      <c r="DUW48" s="3"/>
      <c r="DUX48" s="3"/>
      <c r="DUY48" s="3"/>
      <c r="DUZ48" s="3"/>
      <c r="DVA48" s="3"/>
      <c r="DVB48" s="3"/>
      <c r="DVC48" s="3"/>
      <c r="DVD48" s="3"/>
      <c r="DVE48" s="3"/>
      <c r="DVF48" s="3"/>
      <c r="DVG48" s="3"/>
      <c r="DVH48" s="3"/>
      <c r="DVI48" s="3"/>
      <c r="DVJ48" s="3"/>
      <c r="DVK48" s="3"/>
      <c r="DVL48" s="3"/>
      <c r="DVM48" s="3"/>
      <c r="DVN48" s="3"/>
      <c r="DVO48" s="3"/>
      <c r="DVP48" s="3"/>
      <c r="DVQ48" s="3"/>
      <c r="DVR48" s="3"/>
      <c r="DVS48" s="3"/>
      <c r="DVT48" s="3"/>
      <c r="DVU48" s="3"/>
      <c r="DVV48" s="3"/>
      <c r="DVW48" s="3"/>
      <c r="DVX48" s="3"/>
      <c r="DVY48" s="3"/>
      <c r="DVZ48" s="3"/>
      <c r="DWA48" s="3"/>
      <c r="DWB48" s="3"/>
      <c r="DWC48" s="3"/>
      <c r="DWD48" s="3"/>
      <c r="DWE48" s="3"/>
      <c r="DWF48" s="3"/>
      <c r="DWG48" s="3"/>
      <c r="DWH48" s="3"/>
      <c r="DWI48" s="3"/>
      <c r="DWJ48" s="3"/>
      <c r="DWK48" s="3"/>
      <c r="DWL48" s="3"/>
      <c r="DWM48" s="3"/>
      <c r="DWN48" s="3"/>
      <c r="DWO48" s="3"/>
      <c r="DWP48" s="3"/>
      <c r="DWQ48" s="3"/>
      <c r="DWR48" s="3"/>
      <c r="DWS48" s="3"/>
      <c r="DWT48" s="3"/>
      <c r="DWU48" s="3"/>
      <c r="DWV48" s="3"/>
      <c r="DWW48" s="3"/>
      <c r="DWX48" s="3"/>
      <c r="DWY48" s="3"/>
      <c r="DWZ48" s="3"/>
      <c r="DXA48" s="3"/>
      <c r="DXB48" s="3"/>
      <c r="DXC48" s="3"/>
      <c r="DXD48" s="3"/>
      <c r="DXE48" s="3"/>
      <c r="DXF48" s="3"/>
      <c r="DXG48" s="3"/>
      <c r="DXH48" s="3"/>
      <c r="DXI48" s="3"/>
      <c r="DXJ48" s="3"/>
      <c r="DXK48" s="3"/>
      <c r="DXL48" s="3"/>
      <c r="DXM48" s="3"/>
      <c r="DXN48" s="3"/>
      <c r="DXO48" s="3"/>
      <c r="DXP48" s="3"/>
      <c r="DXQ48" s="3"/>
      <c r="DXR48" s="3"/>
      <c r="DXS48" s="3"/>
      <c r="DXT48" s="3"/>
      <c r="DXU48" s="3"/>
      <c r="DXV48" s="3"/>
      <c r="DXW48" s="3"/>
      <c r="DXX48" s="3"/>
      <c r="DXY48" s="3"/>
      <c r="DXZ48" s="3"/>
      <c r="DYA48" s="3"/>
      <c r="DYB48" s="3"/>
      <c r="DYC48" s="3"/>
      <c r="DYD48" s="3"/>
      <c r="DYE48" s="3"/>
      <c r="DYF48" s="3"/>
      <c r="DYG48" s="3"/>
      <c r="DYH48" s="3"/>
      <c r="DYI48" s="3"/>
      <c r="DYJ48" s="3"/>
      <c r="DYK48" s="3"/>
      <c r="DYL48" s="3"/>
      <c r="DYM48" s="3"/>
      <c r="DYN48" s="3"/>
      <c r="DYO48" s="3"/>
      <c r="DYP48" s="3"/>
      <c r="DYQ48" s="3"/>
      <c r="DYR48" s="3"/>
      <c r="DYS48" s="3"/>
      <c r="DYT48" s="3"/>
      <c r="DYU48" s="3"/>
      <c r="DYV48" s="3"/>
      <c r="DYW48" s="3"/>
      <c r="DYX48" s="3"/>
      <c r="DYY48" s="3"/>
      <c r="DYZ48" s="3"/>
      <c r="DZA48" s="3"/>
      <c r="DZB48" s="3"/>
      <c r="DZC48" s="3"/>
      <c r="DZD48" s="3"/>
      <c r="DZE48" s="3"/>
      <c r="DZF48" s="3"/>
      <c r="DZG48" s="3"/>
      <c r="DZH48" s="3"/>
      <c r="DZI48" s="3"/>
      <c r="DZJ48" s="3"/>
      <c r="DZK48" s="3"/>
      <c r="DZL48" s="3"/>
      <c r="DZM48" s="3"/>
      <c r="DZN48" s="3"/>
      <c r="DZO48" s="3"/>
      <c r="DZP48" s="3"/>
      <c r="DZQ48" s="3"/>
      <c r="DZR48" s="3"/>
      <c r="DZS48" s="3"/>
      <c r="DZT48" s="3"/>
      <c r="DZU48" s="3"/>
      <c r="DZV48" s="3"/>
      <c r="DZW48" s="3"/>
      <c r="DZX48" s="3"/>
      <c r="DZY48" s="3"/>
      <c r="DZZ48" s="3"/>
      <c r="EAA48" s="3"/>
      <c r="EAB48" s="3"/>
      <c r="EAC48" s="3"/>
      <c r="EAD48" s="3"/>
      <c r="EAE48" s="3"/>
      <c r="EAF48" s="3"/>
      <c r="EAG48" s="3"/>
      <c r="EAH48" s="3"/>
      <c r="EAI48" s="3"/>
      <c r="EAJ48" s="3"/>
      <c r="EAK48" s="3"/>
      <c r="EAL48" s="3"/>
      <c r="EAM48" s="3"/>
      <c r="EAN48" s="3"/>
      <c r="EAO48" s="3"/>
      <c r="EAP48" s="3"/>
      <c r="EAQ48" s="3"/>
      <c r="EAR48" s="3"/>
      <c r="EAS48" s="3"/>
      <c r="EAT48" s="3"/>
      <c r="EAU48" s="3"/>
      <c r="EAV48" s="3"/>
      <c r="EAW48" s="3"/>
      <c r="EAX48" s="3"/>
      <c r="EAY48" s="3"/>
      <c r="EAZ48" s="3"/>
      <c r="EBA48" s="3"/>
      <c r="EBB48" s="3"/>
      <c r="EBC48" s="3"/>
      <c r="EBD48" s="3"/>
      <c r="EBE48" s="3"/>
      <c r="EBF48" s="3"/>
      <c r="EBG48" s="3"/>
      <c r="EBH48" s="3"/>
      <c r="EBI48" s="3"/>
      <c r="EBJ48" s="3"/>
      <c r="EBK48" s="3"/>
      <c r="EBL48" s="3"/>
      <c r="EBM48" s="3"/>
      <c r="EBN48" s="3"/>
      <c r="EBO48" s="3"/>
      <c r="EBP48" s="3"/>
      <c r="EBQ48" s="3"/>
      <c r="EBR48" s="3"/>
      <c r="EBS48" s="3"/>
      <c r="EBT48" s="3"/>
      <c r="EBU48" s="3"/>
      <c r="EBV48" s="3"/>
      <c r="EBW48" s="3"/>
      <c r="EBX48" s="3"/>
      <c r="EBY48" s="3"/>
      <c r="EBZ48" s="3"/>
      <c r="ECA48" s="3"/>
      <c r="ECB48" s="3"/>
      <c r="ECC48" s="3"/>
      <c r="ECD48" s="3"/>
      <c r="ECE48" s="3"/>
      <c r="ECF48" s="3"/>
      <c r="ECG48" s="3"/>
      <c r="ECH48" s="3"/>
      <c r="ECI48" s="3"/>
      <c r="ECJ48" s="3"/>
      <c r="ECK48" s="3"/>
      <c r="ECL48" s="3"/>
      <c r="ECM48" s="3"/>
      <c r="ECN48" s="3"/>
      <c r="ECO48" s="3"/>
      <c r="ECP48" s="3"/>
      <c r="ECQ48" s="3"/>
      <c r="ECR48" s="3"/>
      <c r="ECS48" s="3"/>
      <c r="ECT48" s="3"/>
      <c r="ECU48" s="3"/>
      <c r="ECV48" s="3"/>
      <c r="ECW48" s="3"/>
      <c r="ECX48" s="3"/>
      <c r="ECY48" s="3"/>
      <c r="ECZ48" s="3"/>
      <c r="EDA48" s="3"/>
      <c r="EDB48" s="3"/>
      <c r="EDC48" s="3"/>
      <c r="EDD48" s="3"/>
      <c r="EDE48" s="3"/>
      <c r="EDF48" s="3"/>
      <c r="EDG48" s="3"/>
      <c r="EDH48" s="3"/>
      <c r="EDI48" s="3"/>
      <c r="EDJ48" s="3"/>
      <c r="EDK48" s="3"/>
      <c r="EDL48" s="3"/>
      <c r="EDM48" s="3"/>
      <c r="EDN48" s="3"/>
      <c r="EDO48" s="3"/>
      <c r="EDP48" s="3"/>
      <c r="EDQ48" s="3"/>
      <c r="EDR48" s="3"/>
      <c r="EDS48" s="3"/>
      <c r="EDT48" s="3"/>
      <c r="EDU48" s="3"/>
      <c r="EDV48" s="3"/>
      <c r="EDW48" s="3"/>
      <c r="EDX48" s="3"/>
      <c r="EDY48" s="3"/>
      <c r="EDZ48" s="3"/>
      <c r="EEA48" s="3"/>
      <c r="EEB48" s="3"/>
      <c r="EEC48" s="3"/>
      <c r="EED48" s="3"/>
      <c r="EEE48" s="3"/>
      <c r="EEF48" s="3"/>
      <c r="EEG48" s="3"/>
      <c r="EEH48" s="3"/>
      <c r="EEI48" s="3"/>
      <c r="EEJ48" s="3"/>
      <c r="EEK48" s="3"/>
      <c r="EEL48" s="3"/>
      <c r="EEM48" s="3"/>
      <c r="EEN48" s="3"/>
      <c r="EEO48" s="3"/>
      <c r="EEP48" s="3"/>
      <c r="EEQ48" s="3"/>
      <c r="EER48" s="3"/>
      <c r="EES48" s="3"/>
      <c r="EET48" s="3"/>
      <c r="EEU48" s="3"/>
      <c r="EEV48" s="3"/>
      <c r="EEW48" s="3"/>
      <c r="EEX48" s="3"/>
      <c r="EEY48" s="3"/>
      <c r="EEZ48" s="3"/>
      <c r="EFA48" s="3"/>
      <c r="EFB48" s="3"/>
      <c r="EFC48" s="3"/>
      <c r="EFD48" s="3"/>
      <c r="EFE48" s="3"/>
      <c r="EFF48" s="3"/>
      <c r="EFG48" s="3"/>
      <c r="EFH48" s="3"/>
      <c r="EFI48" s="3"/>
      <c r="EFJ48" s="3"/>
      <c r="EFK48" s="3"/>
      <c r="EFL48" s="3"/>
      <c r="EFM48" s="3"/>
      <c r="EFN48" s="3"/>
      <c r="EFO48" s="3"/>
      <c r="EFP48" s="3"/>
      <c r="EFQ48" s="3"/>
      <c r="EFR48" s="3"/>
      <c r="EFS48" s="3"/>
      <c r="EFT48" s="3"/>
      <c r="EFU48" s="3"/>
      <c r="EFV48" s="3"/>
      <c r="EFW48" s="3"/>
      <c r="EFX48" s="3"/>
      <c r="EFY48" s="3"/>
      <c r="EFZ48" s="3"/>
      <c r="EGA48" s="3"/>
      <c r="EGB48" s="3"/>
      <c r="EGC48" s="3"/>
      <c r="EGD48" s="3"/>
      <c r="EGE48" s="3"/>
      <c r="EGF48" s="3"/>
      <c r="EGG48" s="3"/>
      <c r="EGH48" s="3"/>
      <c r="EGI48" s="3"/>
      <c r="EGJ48" s="3"/>
      <c r="EGK48" s="3"/>
      <c r="EGL48" s="3"/>
      <c r="EGM48" s="3"/>
      <c r="EGN48" s="3"/>
      <c r="EGO48" s="3"/>
      <c r="EGP48" s="3"/>
      <c r="EGQ48" s="3"/>
      <c r="EGR48" s="3"/>
      <c r="EGS48" s="3"/>
      <c r="EGT48" s="3"/>
      <c r="EGU48" s="3"/>
      <c r="EGV48" s="3"/>
      <c r="EGW48" s="3"/>
      <c r="EGX48" s="3"/>
      <c r="EGY48" s="3"/>
      <c r="EGZ48" s="3"/>
      <c r="EHA48" s="3"/>
      <c r="EHB48" s="3"/>
      <c r="EHC48" s="3"/>
      <c r="EHD48" s="3"/>
      <c r="EHE48" s="3"/>
      <c r="EHF48" s="3"/>
      <c r="EHG48" s="3"/>
      <c r="EHH48" s="3"/>
      <c r="EHI48" s="3"/>
      <c r="EHJ48" s="3"/>
      <c r="EHK48" s="3"/>
      <c r="EHL48" s="3"/>
      <c r="EHM48" s="3"/>
      <c r="EHN48" s="3"/>
      <c r="EHO48" s="3"/>
      <c r="EHP48" s="3"/>
      <c r="EHQ48" s="3"/>
      <c r="EHR48" s="3"/>
      <c r="EHS48" s="3"/>
      <c r="EHT48" s="3"/>
      <c r="EHU48" s="3"/>
      <c r="EHV48" s="3"/>
      <c r="EHW48" s="3"/>
      <c r="EHX48" s="3"/>
      <c r="EHY48" s="3"/>
      <c r="EHZ48" s="3"/>
      <c r="EIA48" s="3"/>
      <c r="EIB48" s="3"/>
      <c r="EIC48" s="3"/>
      <c r="EID48" s="3"/>
      <c r="EIE48" s="3"/>
      <c r="EIF48" s="3"/>
      <c r="EIG48" s="3"/>
      <c r="EIH48" s="3"/>
      <c r="EII48" s="3"/>
      <c r="EIJ48" s="3"/>
      <c r="EIK48" s="3"/>
      <c r="EIL48" s="3"/>
      <c r="EIM48" s="3"/>
      <c r="EIN48" s="3"/>
      <c r="EIO48" s="3"/>
      <c r="EIP48" s="3"/>
      <c r="EIQ48" s="3"/>
      <c r="EIR48" s="3"/>
      <c r="EIS48" s="3"/>
      <c r="EIT48" s="3"/>
      <c r="EIU48" s="3"/>
      <c r="EIV48" s="3"/>
      <c r="EIW48" s="3"/>
      <c r="EIX48" s="3"/>
      <c r="EIY48" s="3"/>
      <c r="EIZ48" s="3"/>
      <c r="EJA48" s="3"/>
      <c r="EJB48" s="3"/>
      <c r="EJC48" s="3"/>
      <c r="EJD48" s="3"/>
      <c r="EJE48" s="3"/>
      <c r="EJF48" s="3"/>
      <c r="EJG48" s="3"/>
      <c r="EJH48" s="3"/>
      <c r="EJI48" s="3"/>
      <c r="EJJ48" s="3"/>
      <c r="EJK48" s="3"/>
      <c r="EJL48" s="3"/>
      <c r="EJM48" s="3"/>
      <c r="EJN48" s="3"/>
      <c r="EJO48" s="3"/>
      <c r="EJP48" s="3"/>
      <c r="EJQ48" s="3"/>
      <c r="EJR48" s="3"/>
      <c r="EJS48" s="3"/>
      <c r="EJT48" s="3"/>
      <c r="EJU48" s="3"/>
      <c r="EJV48" s="3"/>
      <c r="EJW48" s="3"/>
      <c r="EJX48" s="3"/>
      <c r="EJY48" s="3"/>
      <c r="EJZ48" s="3"/>
      <c r="EKA48" s="3"/>
      <c r="EKB48" s="3"/>
      <c r="EKC48" s="3"/>
      <c r="EKD48" s="3"/>
      <c r="EKE48" s="3"/>
      <c r="EKF48" s="3"/>
      <c r="EKG48" s="3"/>
      <c r="EKH48" s="3"/>
      <c r="EKI48" s="3"/>
      <c r="EKJ48" s="3"/>
      <c r="EKK48" s="3"/>
      <c r="EKL48" s="3"/>
      <c r="EKM48" s="3"/>
      <c r="EKN48" s="3"/>
      <c r="EKO48" s="3"/>
      <c r="EKP48" s="3"/>
      <c r="EKQ48" s="3"/>
      <c r="EKR48" s="3"/>
      <c r="EKS48" s="3"/>
      <c r="EKT48" s="3"/>
      <c r="EKU48" s="3"/>
      <c r="EKV48" s="3"/>
      <c r="EKW48" s="3"/>
      <c r="EKX48" s="3"/>
      <c r="EKY48" s="3"/>
      <c r="EKZ48" s="3"/>
      <c r="ELA48" s="3"/>
      <c r="ELB48" s="3"/>
      <c r="ELC48" s="3"/>
      <c r="ELD48" s="3"/>
      <c r="ELE48" s="3"/>
      <c r="ELF48" s="3"/>
      <c r="ELG48" s="3"/>
      <c r="ELH48" s="3"/>
      <c r="ELI48" s="3"/>
      <c r="ELJ48" s="3"/>
      <c r="ELK48" s="3"/>
      <c r="ELL48" s="3"/>
      <c r="ELM48" s="3"/>
      <c r="ELN48" s="3"/>
      <c r="ELO48" s="3"/>
      <c r="ELP48" s="3"/>
      <c r="ELQ48" s="3"/>
      <c r="ELR48" s="3"/>
      <c r="ELS48" s="3"/>
      <c r="ELT48" s="3"/>
      <c r="ELU48" s="3"/>
      <c r="ELV48" s="3"/>
      <c r="ELW48" s="3"/>
      <c r="ELX48" s="3"/>
      <c r="ELY48" s="3"/>
      <c r="ELZ48" s="3"/>
      <c r="EMA48" s="3"/>
      <c r="EMB48" s="3"/>
      <c r="EMC48" s="3"/>
      <c r="EMD48" s="3"/>
      <c r="EME48" s="3"/>
      <c r="EMF48" s="3"/>
      <c r="EMG48" s="3"/>
      <c r="EMH48" s="3"/>
      <c r="EMI48" s="3"/>
      <c r="EMJ48" s="3"/>
      <c r="EMK48" s="3"/>
      <c r="EML48" s="3"/>
      <c r="EMM48" s="3"/>
      <c r="EMN48" s="3"/>
      <c r="EMO48" s="3"/>
      <c r="EMP48" s="3"/>
      <c r="EMQ48" s="3"/>
      <c r="EMR48" s="3"/>
      <c r="EMS48" s="3"/>
      <c r="EMT48" s="3"/>
      <c r="EMU48" s="3"/>
      <c r="EMV48" s="3"/>
      <c r="EMW48" s="3"/>
      <c r="EMX48" s="3"/>
      <c r="EMY48" s="3"/>
      <c r="EMZ48" s="3"/>
      <c r="ENA48" s="3"/>
      <c r="ENB48" s="3"/>
      <c r="ENC48" s="3"/>
      <c r="END48" s="3"/>
      <c r="ENE48" s="3"/>
      <c r="ENF48" s="3"/>
      <c r="ENG48" s="3"/>
      <c r="ENH48" s="3"/>
      <c r="ENI48" s="3"/>
      <c r="ENJ48" s="3"/>
      <c r="ENK48" s="3"/>
      <c r="ENL48" s="3"/>
      <c r="ENM48" s="3"/>
      <c r="ENN48" s="3"/>
      <c r="ENO48" s="3"/>
      <c r="ENP48" s="3"/>
      <c r="ENQ48" s="3"/>
      <c r="ENR48" s="3"/>
      <c r="ENS48" s="3"/>
      <c r="ENT48" s="3"/>
      <c r="ENU48" s="3"/>
      <c r="ENV48" s="3"/>
      <c r="ENW48" s="3"/>
      <c r="ENX48" s="3"/>
      <c r="ENY48" s="3"/>
      <c r="ENZ48" s="3"/>
      <c r="EOA48" s="3"/>
      <c r="EOB48" s="3"/>
      <c r="EOC48" s="3"/>
      <c r="EOD48" s="3"/>
      <c r="EOE48" s="3"/>
      <c r="EOF48" s="3"/>
      <c r="EOG48" s="3"/>
      <c r="EOH48" s="3"/>
      <c r="EOI48" s="3"/>
      <c r="EOJ48" s="3"/>
      <c r="EOK48" s="3"/>
      <c r="EOL48" s="3"/>
      <c r="EOM48" s="3"/>
      <c r="EON48" s="3"/>
      <c r="EOO48" s="3"/>
      <c r="EOP48" s="3"/>
      <c r="EOQ48" s="3"/>
      <c r="EOR48" s="3"/>
      <c r="EOS48" s="3"/>
      <c r="EOT48" s="3"/>
      <c r="EOU48" s="3"/>
      <c r="EOV48" s="3"/>
      <c r="EOW48" s="3"/>
      <c r="EOX48" s="3"/>
      <c r="EOY48" s="3"/>
      <c r="EOZ48" s="3"/>
      <c r="EPA48" s="3"/>
      <c r="EPB48" s="3"/>
      <c r="EPC48" s="3"/>
      <c r="EPD48" s="3"/>
      <c r="EPE48" s="3"/>
      <c r="EPF48" s="3"/>
      <c r="EPG48" s="3"/>
      <c r="EPH48" s="3"/>
      <c r="EPI48" s="3"/>
      <c r="EPJ48" s="3"/>
      <c r="EPK48" s="3"/>
      <c r="EPL48" s="3"/>
      <c r="EPM48" s="3"/>
      <c r="EPN48" s="3"/>
      <c r="EPO48" s="3"/>
      <c r="EPP48" s="3"/>
      <c r="EPQ48" s="3"/>
      <c r="EPR48" s="3"/>
      <c r="EPS48" s="3"/>
      <c r="EPT48" s="3"/>
      <c r="EPU48" s="3"/>
      <c r="EPV48" s="3"/>
      <c r="EPW48" s="3"/>
      <c r="EPX48" s="3"/>
      <c r="EPY48" s="3"/>
      <c r="EPZ48" s="3"/>
      <c r="EQA48" s="3"/>
      <c r="EQB48" s="3"/>
      <c r="EQC48" s="3"/>
      <c r="EQD48" s="3"/>
      <c r="EQE48" s="3"/>
      <c r="EQF48" s="3"/>
      <c r="EQG48" s="3"/>
      <c r="EQH48" s="3"/>
      <c r="EQI48" s="3"/>
      <c r="EQJ48" s="3"/>
      <c r="EQK48" s="3"/>
      <c r="EQL48" s="3"/>
      <c r="EQM48" s="3"/>
      <c r="EQN48" s="3"/>
      <c r="EQO48" s="3"/>
      <c r="EQP48" s="3"/>
      <c r="EQQ48" s="3"/>
      <c r="EQR48" s="3"/>
      <c r="EQS48" s="3"/>
      <c r="EQT48" s="3"/>
      <c r="EQU48" s="3"/>
      <c r="EQV48" s="3"/>
      <c r="EQW48" s="3"/>
      <c r="EQX48" s="3"/>
      <c r="EQY48" s="3"/>
      <c r="EQZ48" s="3"/>
      <c r="ERA48" s="3"/>
      <c r="ERB48" s="3"/>
      <c r="ERC48" s="3"/>
      <c r="ERD48" s="3"/>
      <c r="ERE48" s="3"/>
      <c r="ERF48" s="3"/>
      <c r="ERG48" s="3"/>
      <c r="ERH48" s="3"/>
      <c r="ERI48" s="3"/>
      <c r="ERJ48" s="3"/>
      <c r="ERK48" s="3"/>
      <c r="ERL48" s="3"/>
      <c r="ERM48" s="3"/>
      <c r="ERN48" s="3"/>
      <c r="ERO48" s="3"/>
      <c r="ERP48" s="3"/>
      <c r="ERQ48" s="3"/>
      <c r="ERR48" s="3"/>
      <c r="ERS48" s="3"/>
      <c r="ERT48" s="3"/>
      <c r="ERU48" s="3"/>
      <c r="ERV48" s="3"/>
      <c r="ERW48" s="3"/>
      <c r="ERX48" s="3"/>
      <c r="ERY48" s="3"/>
      <c r="ERZ48" s="3"/>
      <c r="ESA48" s="3"/>
      <c r="ESB48" s="3"/>
      <c r="ESC48" s="3"/>
      <c r="ESD48" s="3"/>
      <c r="ESE48" s="3"/>
      <c r="ESF48" s="3"/>
      <c r="ESG48" s="3"/>
      <c r="ESH48" s="3"/>
      <c r="ESI48" s="3"/>
      <c r="ESJ48" s="3"/>
      <c r="ESK48" s="3"/>
      <c r="ESL48" s="3"/>
      <c r="ESM48" s="3"/>
      <c r="ESN48" s="3"/>
      <c r="ESO48" s="3"/>
      <c r="ESP48" s="3"/>
      <c r="ESQ48" s="3"/>
      <c r="ESR48" s="3"/>
      <c r="ESS48" s="3"/>
      <c r="EST48" s="3"/>
      <c r="ESU48" s="3"/>
      <c r="ESV48" s="3"/>
      <c r="ESW48" s="3"/>
      <c r="ESX48" s="3"/>
      <c r="ESY48" s="3"/>
      <c r="ESZ48" s="3"/>
      <c r="ETA48" s="3"/>
      <c r="ETB48" s="3"/>
      <c r="ETC48" s="3"/>
      <c r="ETD48" s="3"/>
      <c r="ETE48" s="3"/>
      <c r="ETF48" s="3"/>
      <c r="ETG48" s="3"/>
      <c r="ETH48" s="3"/>
      <c r="ETI48" s="3"/>
      <c r="ETJ48" s="3"/>
      <c r="ETK48" s="3"/>
      <c r="ETL48" s="3"/>
      <c r="ETM48" s="3"/>
      <c r="ETN48" s="3"/>
      <c r="ETO48" s="3"/>
      <c r="ETP48" s="3"/>
      <c r="ETQ48" s="3"/>
      <c r="ETR48" s="3"/>
      <c r="ETS48" s="3"/>
      <c r="ETT48" s="3"/>
      <c r="ETU48" s="3"/>
      <c r="ETV48" s="3"/>
      <c r="ETW48" s="3"/>
      <c r="ETX48" s="3"/>
      <c r="ETY48" s="3"/>
      <c r="ETZ48" s="3"/>
      <c r="EUA48" s="3"/>
      <c r="EUB48" s="3"/>
      <c r="EUC48" s="3"/>
      <c r="EUD48" s="3"/>
      <c r="EUE48" s="3"/>
      <c r="EUF48" s="3"/>
      <c r="EUG48" s="3"/>
      <c r="EUH48" s="3"/>
      <c r="EUI48" s="3"/>
      <c r="EUJ48" s="3"/>
      <c r="EUK48" s="3"/>
      <c r="EUL48" s="3"/>
      <c r="EUM48" s="3"/>
      <c r="EUN48" s="3"/>
      <c r="EUO48" s="3"/>
      <c r="EUP48" s="3"/>
      <c r="EUQ48" s="3"/>
      <c r="EUR48" s="3"/>
      <c r="EUS48" s="3"/>
      <c r="EUT48" s="3"/>
      <c r="EUU48" s="3"/>
      <c r="EUV48" s="3"/>
      <c r="EUW48" s="3"/>
      <c r="EUX48" s="3"/>
      <c r="EUY48" s="3"/>
      <c r="EUZ48" s="3"/>
      <c r="EVA48" s="3"/>
      <c r="EVB48" s="3"/>
      <c r="EVC48" s="3"/>
      <c r="EVD48" s="3"/>
      <c r="EVE48" s="3"/>
      <c r="EVF48" s="3"/>
      <c r="EVG48" s="3"/>
      <c r="EVH48" s="3"/>
      <c r="EVI48" s="3"/>
      <c r="EVJ48" s="3"/>
      <c r="EVK48" s="3"/>
      <c r="EVL48" s="3"/>
      <c r="EVM48" s="3"/>
      <c r="EVN48" s="3"/>
      <c r="EVO48" s="3"/>
      <c r="EVP48" s="3"/>
      <c r="EVQ48" s="3"/>
      <c r="EVR48" s="3"/>
      <c r="EVS48" s="3"/>
      <c r="EVT48" s="3"/>
      <c r="EVU48" s="3"/>
      <c r="EVV48" s="3"/>
      <c r="EVW48" s="3"/>
      <c r="EVX48" s="3"/>
      <c r="EVY48" s="3"/>
      <c r="EVZ48" s="3"/>
      <c r="EWA48" s="3"/>
      <c r="EWB48" s="3"/>
      <c r="EWC48" s="3"/>
      <c r="EWD48" s="3"/>
      <c r="EWE48" s="3"/>
      <c r="EWF48" s="3"/>
      <c r="EWG48" s="3"/>
      <c r="EWH48" s="3"/>
      <c r="EWI48" s="3"/>
      <c r="EWJ48" s="3"/>
      <c r="EWK48" s="3"/>
      <c r="EWL48" s="3"/>
      <c r="EWM48" s="3"/>
      <c r="EWN48" s="3"/>
      <c r="EWO48" s="3"/>
      <c r="EWP48" s="3"/>
      <c r="EWQ48" s="3"/>
      <c r="EWR48" s="3"/>
      <c r="EWS48" s="3"/>
      <c r="EWT48" s="3"/>
      <c r="EWU48" s="3"/>
      <c r="EWV48" s="3"/>
      <c r="EWW48" s="3"/>
      <c r="EWX48" s="3"/>
      <c r="EWY48" s="3"/>
      <c r="EWZ48" s="3"/>
      <c r="EXA48" s="3"/>
      <c r="EXB48" s="3"/>
      <c r="EXC48" s="3"/>
      <c r="EXD48" s="3"/>
      <c r="EXE48" s="3"/>
      <c r="EXF48" s="3"/>
      <c r="EXG48" s="3"/>
      <c r="EXH48" s="3"/>
      <c r="EXI48" s="3"/>
      <c r="EXJ48" s="3"/>
      <c r="EXK48" s="3"/>
      <c r="EXL48" s="3"/>
      <c r="EXM48" s="3"/>
      <c r="EXN48" s="3"/>
      <c r="EXO48" s="3"/>
      <c r="EXP48" s="3"/>
      <c r="EXQ48" s="3"/>
      <c r="EXR48" s="3"/>
      <c r="EXS48" s="3"/>
      <c r="EXT48" s="3"/>
      <c r="EXU48" s="3"/>
      <c r="EXV48" s="3"/>
      <c r="EXW48" s="3"/>
      <c r="EXX48" s="3"/>
      <c r="EXY48" s="3"/>
      <c r="EXZ48" s="3"/>
      <c r="EYA48" s="3"/>
      <c r="EYB48" s="3"/>
      <c r="EYC48" s="3"/>
      <c r="EYD48" s="3"/>
      <c r="EYE48" s="3"/>
      <c r="EYF48" s="3"/>
      <c r="EYG48" s="3"/>
      <c r="EYH48" s="3"/>
      <c r="EYI48" s="3"/>
      <c r="EYJ48" s="3"/>
      <c r="EYK48" s="3"/>
      <c r="EYL48" s="3"/>
      <c r="EYM48" s="3"/>
      <c r="EYN48" s="3"/>
      <c r="EYO48" s="3"/>
      <c r="EYP48" s="3"/>
      <c r="EYQ48" s="3"/>
      <c r="EYR48" s="3"/>
      <c r="EYS48" s="3"/>
      <c r="EYT48" s="3"/>
      <c r="EYU48" s="3"/>
      <c r="EYV48" s="3"/>
      <c r="EYW48" s="3"/>
      <c r="EYX48" s="3"/>
      <c r="EYY48" s="3"/>
      <c r="EYZ48" s="3"/>
      <c r="EZA48" s="3"/>
      <c r="EZB48" s="3"/>
      <c r="EZC48" s="3"/>
      <c r="EZD48" s="3"/>
      <c r="EZE48" s="3"/>
      <c r="EZF48" s="3"/>
      <c r="EZG48" s="3"/>
      <c r="EZH48" s="3"/>
      <c r="EZI48" s="3"/>
      <c r="EZJ48" s="3"/>
      <c r="EZK48" s="3"/>
      <c r="EZL48" s="3"/>
      <c r="EZM48" s="3"/>
      <c r="EZN48" s="3"/>
      <c r="EZO48" s="3"/>
      <c r="EZP48" s="3"/>
      <c r="EZQ48" s="3"/>
      <c r="EZR48" s="3"/>
      <c r="EZS48" s="3"/>
      <c r="EZT48" s="3"/>
      <c r="EZU48" s="3"/>
      <c r="EZV48" s="3"/>
      <c r="EZW48" s="3"/>
      <c r="EZX48" s="3"/>
      <c r="EZY48" s="3"/>
      <c r="EZZ48" s="3"/>
      <c r="FAA48" s="3"/>
      <c r="FAB48" s="3"/>
      <c r="FAC48" s="3"/>
      <c r="FAD48" s="3"/>
      <c r="FAE48" s="3"/>
      <c r="FAF48" s="3"/>
      <c r="FAG48" s="3"/>
      <c r="FAH48" s="3"/>
      <c r="FAI48" s="3"/>
      <c r="FAJ48" s="3"/>
      <c r="FAK48" s="3"/>
      <c r="FAL48" s="3"/>
      <c r="FAM48" s="3"/>
      <c r="FAN48" s="3"/>
      <c r="FAO48" s="3"/>
      <c r="FAP48" s="3"/>
      <c r="FAQ48" s="3"/>
      <c r="FAR48" s="3"/>
      <c r="FAS48" s="3"/>
      <c r="FAT48" s="3"/>
      <c r="FAU48" s="3"/>
      <c r="FAV48" s="3"/>
      <c r="FAW48" s="3"/>
      <c r="FAX48" s="3"/>
      <c r="FAY48" s="3"/>
      <c r="FAZ48" s="3"/>
      <c r="FBA48" s="3"/>
      <c r="FBB48" s="3"/>
      <c r="FBC48" s="3"/>
      <c r="FBD48" s="3"/>
      <c r="FBE48" s="3"/>
      <c r="FBF48" s="3"/>
      <c r="FBG48" s="3"/>
      <c r="FBH48" s="3"/>
      <c r="FBI48" s="3"/>
      <c r="FBJ48" s="3"/>
      <c r="FBK48" s="3"/>
      <c r="FBL48" s="3"/>
      <c r="FBM48" s="3"/>
      <c r="FBN48" s="3"/>
      <c r="FBO48" s="3"/>
      <c r="FBP48" s="3"/>
      <c r="FBQ48" s="3"/>
      <c r="FBR48" s="3"/>
      <c r="FBS48" s="3"/>
      <c r="FBT48" s="3"/>
      <c r="FBU48" s="3"/>
      <c r="FBV48" s="3"/>
      <c r="FBW48" s="3"/>
      <c r="FBX48" s="3"/>
      <c r="FBY48" s="3"/>
      <c r="FBZ48" s="3"/>
      <c r="FCA48" s="3"/>
      <c r="FCB48" s="3"/>
      <c r="FCC48" s="3"/>
      <c r="FCD48" s="3"/>
      <c r="FCE48" s="3"/>
      <c r="FCF48" s="3"/>
      <c r="FCG48" s="3"/>
      <c r="FCH48" s="3"/>
      <c r="FCI48" s="3"/>
      <c r="FCJ48" s="3"/>
      <c r="FCK48" s="3"/>
      <c r="FCL48" s="3"/>
      <c r="FCM48" s="3"/>
      <c r="FCN48" s="3"/>
      <c r="FCO48" s="3"/>
      <c r="FCP48" s="3"/>
      <c r="FCQ48" s="3"/>
      <c r="FCR48" s="3"/>
      <c r="FCS48" s="3"/>
      <c r="FCT48" s="3"/>
      <c r="FCU48" s="3"/>
      <c r="FCV48" s="3"/>
      <c r="FCW48" s="3"/>
      <c r="FCX48" s="3"/>
      <c r="FCY48" s="3"/>
      <c r="FCZ48" s="3"/>
      <c r="FDA48" s="3"/>
      <c r="FDB48" s="3"/>
      <c r="FDC48" s="3"/>
      <c r="FDD48" s="3"/>
      <c r="FDE48" s="3"/>
      <c r="FDF48" s="3"/>
      <c r="FDG48" s="3"/>
      <c r="FDH48" s="3"/>
      <c r="FDI48" s="3"/>
      <c r="FDJ48" s="3"/>
      <c r="FDK48" s="3"/>
      <c r="FDL48" s="3"/>
      <c r="FDM48" s="3"/>
      <c r="FDN48" s="3"/>
      <c r="FDO48" s="3"/>
      <c r="FDP48" s="3"/>
      <c r="FDQ48" s="3"/>
      <c r="FDR48" s="3"/>
      <c r="FDS48" s="3"/>
      <c r="FDT48" s="3"/>
      <c r="FDU48" s="3"/>
      <c r="FDV48" s="3"/>
      <c r="FDW48" s="3"/>
      <c r="FDX48" s="3"/>
      <c r="FDY48" s="3"/>
      <c r="FDZ48" s="3"/>
      <c r="FEA48" s="3"/>
      <c r="FEB48" s="3"/>
      <c r="FEC48" s="3"/>
      <c r="FED48" s="3"/>
      <c r="FEE48" s="3"/>
      <c r="FEF48" s="3"/>
      <c r="FEG48" s="3"/>
      <c r="FEH48" s="3"/>
      <c r="FEI48" s="3"/>
      <c r="FEJ48" s="3"/>
      <c r="FEK48" s="3"/>
      <c r="FEL48" s="3"/>
      <c r="FEM48" s="3"/>
      <c r="FEN48" s="3"/>
      <c r="FEO48" s="3"/>
      <c r="FEP48" s="3"/>
      <c r="FEQ48" s="3"/>
      <c r="FER48" s="3"/>
      <c r="FES48" s="3"/>
      <c r="FET48" s="3"/>
      <c r="FEU48" s="3"/>
      <c r="FEV48" s="3"/>
      <c r="FEW48" s="3"/>
      <c r="FEX48" s="3"/>
      <c r="FEY48" s="3"/>
      <c r="FEZ48" s="3"/>
      <c r="FFA48" s="3"/>
      <c r="FFB48" s="3"/>
      <c r="FFC48" s="3"/>
      <c r="FFD48" s="3"/>
      <c r="FFE48" s="3"/>
      <c r="FFF48" s="3"/>
      <c r="FFG48" s="3"/>
      <c r="FFH48" s="3"/>
      <c r="FFI48" s="3"/>
      <c r="FFJ48" s="3"/>
      <c r="FFK48" s="3"/>
      <c r="FFL48" s="3"/>
      <c r="FFM48" s="3"/>
      <c r="FFN48" s="3"/>
      <c r="FFO48" s="3"/>
      <c r="FFP48" s="3"/>
      <c r="FFQ48" s="3"/>
      <c r="FFR48" s="3"/>
      <c r="FFS48" s="3"/>
      <c r="FFT48" s="3"/>
      <c r="FFU48" s="3"/>
      <c r="FFV48" s="3"/>
      <c r="FFW48" s="3"/>
      <c r="FFX48" s="3"/>
      <c r="FFY48" s="3"/>
      <c r="FFZ48" s="3"/>
      <c r="FGA48" s="3"/>
      <c r="FGB48" s="3"/>
      <c r="FGC48" s="3"/>
      <c r="FGD48" s="3"/>
      <c r="FGE48" s="3"/>
      <c r="FGF48" s="3"/>
      <c r="FGG48" s="3"/>
      <c r="FGH48" s="3"/>
      <c r="FGI48" s="3"/>
      <c r="FGJ48" s="3"/>
      <c r="FGK48" s="3"/>
      <c r="FGL48" s="3"/>
      <c r="FGM48" s="3"/>
      <c r="FGN48" s="3"/>
      <c r="FGO48" s="3"/>
      <c r="FGP48" s="3"/>
      <c r="FGQ48" s="3"/>
      <c r="FGR48" s="3"/>
      <c r="FGS48" s="3"/>
      <c r="FGT48" s="3"/>
      <c r="FGU48" s="3"/>
      <c r="FGV48" s="3"/>
      <c r="FGW48" s="3"/>
      <c r="FGX48" s="3"/>
      <c r="FGY48" s="3"/>
      <c r="FGZ48" s="3"/>
      <c r="FHA48" s="3"/>
      <c r="FHB48" s="3"/>
      <c r="FHC48" s="3"/>
      <c r="FHD48" s="3"/>
      <c r="FHE48" s="3"/>
      <c r="FHF48" s="3"/>
      <c r="FHG48" s="3"/>
      <c r="FHH48" s="3"/>
      <c r="FHI48" s="3"/>
      <c r="FHJ48" s="3"/>
      <c r="FHK48" s="3"/>
      <c r="FHL48" s="3"/>
      <c r="FHM48" s="3"/>
      <c r="FHN48" s="3"/>
      <c r="FHO48" s="3"/>
      <c r="FHP48" s="3"/>
      <c r="FHQ48" s="3"/>
      <c r="FHR48" s="3"/>
      <c r="FHS48" s="3"/>
      <c r="FHT48" s="3"/>
      <c r="FHU48" s="3"/>
      <c r="FHV48" s="3"/>
      <c r="FHW48" s="3"/>
      <c r="FHX48" s="3"/>
      <c r="FHY48" s="3"/>
      <c r="FHZ48" s="3"/>
      <c r="FIA48" s="3"/>
      <c r="FIB48" s="3"/>
      <c r="FIC48" s="3"/>
      <c r="FID48" s="3"/>
      <c r="FIE48" s="3"/>
      <c r="FIF48" s="3"/>
      <c r="FIG48" s="3"/>
      <c r="FIH48" s="3"/>
      <c r="FII48" s="3"/>
      <c r="FIJ48" s="3"/>
      <c r="FIK48" s="3"/>
      <c r="FIL48" s="3"/>
      <c r="FIM48" s="3"/>
      <c r="FIN48" s="3"/>
      <c r="FIO48" s="3"/>
      <c r="FIP48" s="3"/>
      <c r="FIQ48" s="3"/>
      <c r="FIR48" s="3"/>
      <c r="FIS48" s="3"/>
      <c r="FIT48" s="3"/>
      <c r="FIU48" s="3"/>
      <c r="FIV48" s="3"/>
      <c r="FIW48" s="3"/>
      <c r="FIX48" s="3"/>
      <c r="FIY48" s="3"/>
      <c r="FIZ48" s="3"/>
      <c r="FJA48" s="3"/>
      <c r="FJB48" s="3"/>
      <c r="FJC48" s="3"/>
      <c r="FJD48" s="3"/>
      <c r="FJE48" s="3"/>
      <c r="FJF48" s="3"/>
      <c r="FJG48" s="3"/>
      <c r="FJH48" s="3"/>
      <c r="FJI48" s="3"/>
      <c r="FJJ48" s="3"/>
      <c r="FJK48" s="3"/>
      <c r="FJL48" s="3"/>
      <c r="FJM48" s="3"/>
      <c r="FJN48" s="3"/>
      <c r="FJO48" s="3"/>
      <c r="FJP48" s="3"/>
      <c r="FJQ48" s="3"/>
      <c r="FJR48" s="3"/>
      <c r="FJS48" s="3"/>
      <c r="FJT48" s="3"/>
      <c r="FJU48" s="3"/>
      <c r="FJV48" s="3"/>
      <c r="FJW48" s="3"/>
      <c r="FJX48" s="3"/>
      <c r="FJY48" s="3"/>
      <c r="FJZ48" s="3"/>
      <c r="FKA48" s="3"/>
      <c r="FKB48" s="3"/>
      <c r="FKC48" s="3"/>
      <c r="FKD48" s="3"/>
      <c r="FKE48" s="3"/>
      <c r="FKF48" s="3"/>
      <c r="FKG48" s="3"/>
      <c r="FKH48" s="3"/>
      <c r="FKI48" s="3"/>
      <c r="FKJ48" s="3"/>
      <c r="FKK48" s="3"/>
      <c r="FKL48" s="3"/>
      <c r="FKM48" s="3"/>
      <c r="FKN48" s="3"/>
      <c r="FKO48" s="3"/>
      <c r="FKP48" s="3"/>
      <c r="FKQ48" s="3"/>
      <c r="FKR48" s="3"/>
      <c r="FKS48" s="3"/>
      <c r="FKT48" s="3"/>
      <c r="FKU48" s="3"/>
      <c r="FKV48" s="3"/>
      <c r="FKW48" s="3"/>
      <c r="FKX48" s="3"/>
      <c r="FKY48" s="3"/>
      <c r="FKZ48" s="3"/>
      <c r="FLA48" s="3"/>
      <c r="FLB48" s="3"/>
      <c r="FLC48" s="3"/>
      <c r="FLD48" s="3"/>
      <c r="FLE48" s="3"/>
      <c r="FLF48" s="3"/>
      <c r="FLG48" s="3"/>
      <c r="FLH48" s="3"/>
      <c r="FLI48" s="3"/>
      <c r="FLJ48" s="3"/>
      <c r="FLK48" s="3"/>
      <c r="FLL48" s="3"/>
      <c r="FLM48" s="3"/>
      <c r="FLN48" s="3"/>
      <c r="FLO48" s="3"/>
      <c r="FLP48" s="3"/>
      <c r="FLQ48" s="3"/>
      <c r="FLR48" s="3"/>
      <c r="FLS48" s="3"/>
      <c r="FLT48" s="3"/>
      <c r="FLU48" s="3"/>
      <c r="FLV48" s="3"/>
      <c r="FLW48" s="3"/>
      <c r="FLX48" s="3"/>
      <c r="FLY48" s="3"/>
      <c r="FLZ48" s="3"/>
      <c r="FMA48" s="3"/>
      <c r="FMB48" s="3"/>
      <c r="FMC48" s="3"/>
      <c r="FMD48" s="3"/>
      <c r="FME48" s="3"/>
      <c r="FMF48" s="3"/>
      <c r="FMG48" s="3"/>
      <c r="FMH48" s="3"/>
      <c r="FMI48" s="3"/>
      <c r="FMJ48" s="3"/>
      <c r="FMK48" s="3"/>
      <c r="FML48" s="3"/>
      <c r="FMM48" s="3"/>
      <c r="FMN48" s="3"/>
      <c r="FMO48" s="3"/>
      <c r="FMP48" s="3"/>
      <c r="FMQ48" s="3"/>
      <c r="FMR48" s="3"/>
      <c r="FMS48" s="3"/>
      <c r="FMT48" s="3"/>
      <c r="FMU48" s="3"/>
      <c r="FMV48" s="3"/>
      <c r="FMW48" s="3"/>
      <c r="FMX48" s="3"/>
      <c r="FMY48" s="3"/>
      <c r="FMZ48" s="3"/>
      <c r="FNA48" s="3"/>
      <c r="FNB48" s="3"/>
      <c r="FNC48" s="3"/>
      <c r="FND48" s="3"/>
      <c r="FNE48" s="3"/>
      <c r="FNF48" s="3"/>
      <c r="FNG48" s="3"/>
      <c r="FNH48" s="3"/>
      <c r="FNI48" s="3"/>
      <c r="FNJ48" s="3"/>
      <c r="FNK48" s="3"/>
      <c r="FNL48" s="3"/>
      <c r="FNM48" s="3"/>
      <c r="FNN48" s="3"/>
      <c r="FNO48" s="3"/>
      <c r="FNP48" s="3"/>
      <c r="FNQ48" s="3"/>
      <c r="FNR48" s="3"/>
      <c r="FNS48" s="3"/>
      <c r="FNT48" s="3"/>
      <c r="FNU48" s="3"/>
      <c r="FNV48" s="3"/>
      <c r="FNW48" s="3"/>
      <c r="FNX48" s="3"/>
      <c r="FNY48" s="3"/>
      <c r="FNZ48" s="3"/>
      <c r="FOA48" s="3"/>
      <c r="FOB48" s="3"/>
      <c r="FOC48" s="3"/>
      <c r="FOD48" s="3"/>
      <c r="FOE48" s="3"/>
      <c r="FOF48" s="3"/>
      <c r="FOG48" s="3"/>
      <c r="FOH48" s="3"/>
      <c r="FOI48" s="3"/>
      <c r="FOJ48" s="3"/>
      <c r="FOK48" s="3"/>
      <c r="FOL48" s="3"/>
      <c r="FOM48" s="3"/>
      <c r="FON48" s="3"/>
      <c r="FOO48" s="3"/>
      <c r="FOP48" s="3"/>
      <c r="FOQ48" s="3"/>
      <c r="FOR48" s="3"/>
      <c r="FOS48" s="3"/>
      <c r="FOT48" s="3"/>
      <c r="FOU48" s="3"/>
      <c r="FOV48" s="3"/>
      <c r="FOW48" s="3"/>
      <c r="FOX48" s="3"/>
      <c r="FOY48" s="3"/>
      <c r="FOZ48" s="3"/>
      <c r="FPA48" s="3"/>
      <c r="FPB48" s="3"/>
      <c r="FPC48" s="3"/>
      <c r="FPD48" s="3"/>
      <c r="FPE48" s="3"/>
      <c r="FPF48" s="3"/>
      <c r="FPG48" s="3"/>
      <c r="FPH48" s="3"/>
      <c r="FPI48" s="3"/>
      <c r="FPJ48" s="3"/>
      <c r="FPK48" s="3"/>
      <c r="FPL48" s="3"/>
      <c r="FPM48" s="3"/>
      <c r="FPN48" s="3"/>
      <c r="FPO48" s="3"/>
      <c r="FPP48" s="3"/>
      <c r="FPQ48" s="3"/>
      <c r="FPR48" s="3"/>
      <c r="FPS48" s="3"/>
      <c r="FPT48" s="3"/>
      <c r="FPU48" s="3"/>
      <c r="FPV48" s="3"/>
      <c r="FPW48" s="3"/>
      <c r="FPX48" s="3"/>
      <c r="FPY48" s="3"/>
      <c r="FPZ48" s="3"/>
      <c r="FQA48" s="3"/>
      <c r="FQB48" s="3"/>
      <c r="FQC48" s="3"/>
      <c r="FQD48" s="3"/>
      <c r="FQE48" s="3"/>
      <c r="FQF48" s="3"/>
      <c r="FQG48" s="3"/>
      <c r="FQH48" s="3"/>
      <c r="FQI48" s="3"/>
      <c r="FQJ48" s="3"/>
      <c r="FQK48" s="3"/>
      <c r="FQL48" s="3"/>
      <c r="FQM48" s="3"/>
      <c r="FQN48" s="3"/>
      <c r="FQO48" s="3"/>
      <c r="FQP48" s="3"/>
      <c r="FQQ48" s="3"/>
      <c r="FQR48" s="3"/>
      <c r="FQS48" s="3"/>
      <c r="FQT48" s="3"/>
      <c r="FQU48" s="3"/>
      <c r="FQV48" s="3"/>
      <c r="FQW48" s="3"/>
      <c r="FQX48" s="3"/>
      <c r="FQY48" s="3"/>
      <c r="FQZ48" s="3"/>
      <c r="FRA48" s="3"/>
      <c r="FRB48" s="3"/>
      <c r="FRC48" s="3"/>
      <c r="FRD48" s="3"/>
      <c r="FRE48" s="3"/>
      <c r="FRF48" s="3"/>
      <c r="FRG48" s="3"/>
      <c r="FRH48" s="3"/>
      <c r="FRI48" s="3"/>
      <c r="FRJ48" s="3"/>
      <c r="FRK48" s="3"/>
      <c r="FRL48" s="3"/>
      <c r="FRM48" s="3"/>
      <c r="FRN48" s="3"/>
      <c r="FRO48" s="3"/>
      <c r="FRP48" s="3"/>
      <c r="FRQ48" s="3"/>
      <c r="FRR48" s="3"/>
      <c r="FRS48" s="3"/>
      <c r="FRT48" s="3"/>
      <c r="FRU48" s="3"/>
      <c r="FRV48" s="3"/>
      <c r="FRW48" s="3"/>
      <c r="FRX48" s="3"/>
      <c r="FRY48" s="3"/>
      <c r="FRZ48" s="3"/>
      <c r="FSA48" s="3"/>
      <c r="FSB48" s="3"/>
      <c r="FSC48" s="3"/>
      <c r="FSD48" s="3"/>
      <c r="FSE48" s="3"/>
      <c r="FSF48" s="3"/>
      <c r="FSG48" s="3"/>
      <c r="FSH48" s="3"/>
      <c r="FSI48" s="3"/>
      <c r="FSJ48" s="3"/>
      <c r="FSK48" s="3"/>
      <c r="FSL48" s="3"/>
      <c r="FSM48" s="3"/>
      <c r="FSN48" s="3"/>
      <c r="FSO48" s="3"/>
      <c r="FSP48" s="3"/>
      <c r="FSQ48" s="3"/>
      <c r="FSR48" s="3"/>
      <c r="FSS48" s="3"/>
      <c r="FST48" s="3"/>
      <c r="FSU48" s="3"/>
      <c r="FSV48" s="3"/>
      <c r="FSW48" s="3"/>
      <c r="FSX48" s="3"/>
      <c r="FSY48" s="3"/>
      <c r="FSZ48" s="3"/>
      <c r="FTA48" s="3"/>
      <c r="FTB48" s="3"/>
      <c r="FTC48" s="3"/>
      <c r="FTD48" s="3"/>
      <c r="FTE48" s="3"/>
      <c r="FTF48" s="3"/>
      <c r="FTG48" s="3"/>
      <c r="FTH48" s="3"/>
      <c r="FTI48" s="3"/>
      <c r="FTJ48" s="3"/>
      <c r="FTK48" s="3"/>
      <c r="FTL48" s="3"/>
      <c r="FTM48" s="3"/>
      <c r="FTN48" s="3"/>
      <c r="FTO48" s="3"/>
      <c r="FTP48" s="3"/>
      <c r="FTQ48" s="3"/>
      <c r="FTR48" s="3"/>
      <c r="FTS48" s="3"/>
      <c r="FTT48" s="3"/>
      <c r="FTU48" s="3"/>
      <c r="FTV48" s="3"/>
      <c r="FTW48" s="3"/>
      <c r="FTX48" s="3"/>
      <c r="FTY48" s="3"/>
      <c r="FTZ48" s="3"/>
      <c r="FUA48" s="3"/>
      <c r="FUB48" s="3"/>
      <c r="FUC48" s="3"/>
      <c r="FUD48" s="3"/>
      <c r="FUE48" s="3"/>
      <c r="FUF48" s="3"/>
      <c r="FUG48" s="3"/>
      <c r="FUH48" s="3"/>
      <c r="FUI48" s="3"/>
      <c r="FUJ48" s="3"/>
      <c r="FUK48" s="3"/>
      <c r="FUL48" s="3"/>
      <c r="FUM48" s="3"/>
      <c r="FUN48" s="3"/>
      <c r="FUO48" s="3"/>
      <c r="FUP48" s="3"/>
      <c r="FUQ48" s="3"/>
      <c r="FUR48" s="3"/>
      <c r="FUS48" s="3"/>
      <c r="FUT48" s="3"/>
      <c r="FUU48" s="3"/>
      <c r="FUV48" s="3"/>
      <c r="FUW48" s="3"/>
      <c r="FUX48" s="3"/>
      <c r="FUY48" s="3"/>
      <c r="FUZ48" s="3"/>
      <c r="FVA48" s="3"/>
      <c r="FVB48" s="3"/>
      <c r="FVC48" s="3"/>
      <c r="FVD48" s="3"/>
      <c r="FVE48" s="3"/>
      <c r="FVF48" s="3"/>
      <c r="FVG48" s="3"/>
      <c r="FVH48" s="3"/>
      <c r="FVI48" s="3"/>
      <c r="FVJ48" s="3"/>
      <c r="FVK48" s="3"/>
      <c r="FVL48" s="3"/>
      <c r="FVM48" s="3"/>
      <c r="FVN48" s="3"/>
      <c r="FVO48" s="3"/>
      <c r="FVP48" s="3"/>
      <c r="FVQ48" s="3"/>
      <c r="FVR48" s="3"/>
      <c r="FVS48" s="3"/>
      <c r="FVT48" s="3"/>
      <c r="FVU48" s="3"/>
      <c r="FVV48" s="3"/>
      <c r="FVW48" s="3"/>
      <c r="FVX48" s="3"/>
      <c r="FVY48" s="3"/>
      <c r="FVZ48" s="3"/>
      <c r="FWA48" s="3"/>
      <c r="FWB48" s="3"/>
      <c r="FWC48" s="3"/>
      <c r="FWD48" s="3"/>
      <c r="FWE48" s="3"/>
      <c r="FWF48" s="3"/>
      <c r="FWG48" s="3"/>
      <c r="FWH48" s="3"/>
      <c r="FWI48" s="3"/>
      <c r="FWJ48" s="3"/>
      <c r="FWK48" s="3"/>
      <c r="FWL48" s="3"/>
      <c r="FWM48" s="3"/>
      <c r="FWN48" s="3"/>
      <c r="FWO48" s="3"/>
      <c r="FWP48" s="3"/>
      <c r="FWQ48" s="3"/>
      <c r="FWR48" s="3"/>
      <c r="FWS48" s="3"/>
      <c r="FWT48" s="3"/>
      <c r="FWU48" s="3"/>
      <c r="FWV48" s="3"/>
      <c r="FWW48" s="3"/>
      <c r="FWX48" s="3"/>
      <c r="FWY48" s="3"/>
      <c r="FWZ48" s="3"/>
      <c r="FXA48" s="3"/>
      <c r="FXB48" s="3"/>
      <c r="FXC48" s="3"/>
      <c r="FXD48" s="3"/>
      <c r="FXE48" s="3"/>
      <c r="FXF48" s="3"/>
      <c r="FXG48" s="3"/>
      <c r="FXH48" s="3"/>
      <c r="FXI48" s="3"/>
      <c r="FXJ48" s="3"/>
      <c r="FXK48" s="3"/>
      <c r="FXL48" s="3"/>
      <c r="FXM48" s="3"/>
      <c r="FXN48" s="3"/>
      <c r="FXO48" s="3"/>
      <c r="FXP48" s="3"/>
      <c r="FXQ48" s="3"/>
      <c r="FXR48" s="3"/>
      <c r="FXS48" s="3"/>
      <c r="FXT48" s="3"/>
      <c r="FXU48" s="3"/>
      <c r="FXV48" s="3"/>
      <c r="FXW48" s="3"/>
      <c r="FXX48" s="3"/>
      <c r="FXY48" s="3"/>
      <c r="FXZ48" s="3"/>
      <c r="FYA48" s="3"/>
      <c r="FYB48" s="3"/>
      <c r="FYC48" s="3"/>
      <c r="FYD48" s="3"/>
      <c r="FYE48" s="3"/>
      <c r="FYF48" s="3"/>
      <c r="FYG48" s="3"/>
      <c r="FYH48" s="3"/>
      <c r="FYI48" s="3"/>
      <c r="FYJ48" s="3"/>
      <c r="FYK48" s="3"/>
      <c r="FYL48" s="3"/>
      <c r="FYM48" s="3"/>
      <c r="FYN48" s="3"/>
      <c r="FYO48" s="3"/>
      <c r="FYP48" s="3"/>
      <c r="FYQ48" s="3"/>
      <c r="FYR48" s="3"/>
      <c r="FYS48" s="3"/>
      <c r="FYT48" s="3"/>
      <c r="FYU48" s="3"/>
      <c r="FYV48" s="3"/>
      <c r="FYW48" s="3"/>
      <c r="FYX48" s="3"/>
      <c r="FYY48" s="3"/>
      <c r="FYZ48" s="3"/>
      <c r="FZA48" s="3"/>
      <c r="FZB48" s="3"/>
      <c r="FZC48" s="3"/>
      <c r="FZD48" s="3"/>
      <c r="FZE48" s="3"/>
      <c r="FZF48" s="3"/>
      <c r="FZG48" s="3"/>
      <c r="FZH48" s="3"/>
      <c r="FZI48" s="3"/>
      <c r="FZJ48" s="3"/>
      <c r="FZK48" s="3"/>
      <c r="FZL48" s="3"/>
      <c r="FZM48" s="3"/>
      <c r="FZN48" s="3"/>
      <c r="FZO48" s="3"/>
      <c r="FZP48" s="3"/>
      <c r="FZQ48" s="3"/>
      <c r="FZR48" s="3"/>
      <c r="FZS48" s="3"/>
      <c r="FZT48" s="3"/>
      <c r="FZU48" s="3"/>
      <c r="FZV48" s="3"/>
      <c r="FZW48" s="3"/>
      <c r="FZX48" s="3"/>
      <c r="FZY48" s="3"/>
      <c r="FZZ48" s="3"/>
      <c r="GAA48" s="3"/>
      <c r="GAB48" s="3"/>
      <c r="GAC48" s="3"/>
      <c r="GAD48" s="3"/>
      <c r="GAE48" s="3"/>
      <c r="GAF48" s="3"/>
      <c r="GAG48" s="3"/>
      <c r="GAH48" s="3"/>
      <c r="GAI48" s="3"/>
      <c r="GAJ48" s="3"/>
      <c r="GAK48" s="3"/>
      <c r="GAL48" s="3"/>
      <c r="GAM48" s="3"/>
      <c r="GAN48" s="3"/>
      <c r="GAO48" s="3"/>
      <c r="GAP48" s="3"/>
      <c r="GAQ48" s="3"/>
      <c r="GAR48" s="3"/>
      <c r="GAS48" s="3"/>
      <c r="GAT48" s="3"/>
      <c r="GAU48" s="3"/>
      <c r="GAV48" s="3"/>
      <c r="GAW48" s="3"/>
      <c r="GAX48" s="3"/>
      <c r="GAY48" s="3"/>
      <c r="GAZ48" s="3"/>
      <c r="GBA48" s="3"/>
      <c r="GBB48" s="3"/>
      <c r="GBC48" s="3"/>
      <c r="GBD48" s="3"/>
      <c r="GBE48" s="3"/>
      <c r="GBF48" s="3"/>
      <c r="GBG48" s="3"/>
      <c r="GBH48" s="3"/>
      <c r="GBI48" s="3"/>
      <c r="GBJ48" s="3"/>
      <c r="GBK48" s="3"/>
      <c r="GBL48" s="3"/>
      <c r="GBM48" s="3"/>
      <c r="GBN48" s="3"/>
      <c r="GBO48" s="3"/>
      <c r="GBP48" s="3"/>
      <c r="GBQ48" s="3"/>
      <c r="GBR48" s="3"/>
      <c r="GBS48" s="3"/>
      <c r="GBT48" s="3"/>
      <c r="GBU48" s="3"/>
      <c r="GBV48" s="3"/>
      <c r="GBW48" s="3"/>
      <c r="GBX48" s="3"/>
      <c r="GBY48" s="3"/>
      <c r="GBZ48" s="3"/>
      <c r="GCA48" s="3"/>
      <c r="GCB48" s="3"/>
      <c r="GCC48" s="3"/>
      <c r="GCD48" s="3"/>
      <c r="GCE48" s="3"/>
      <c r="GCF48" s="3"/>
      <c r="GCG48" s="3"/>
      <c r="GCH48" s="3"/>
      <c r="GCI48" s="3"/>
      <c r="GCJ48" s="3"/>
      <c r="GCK48" s="3"/>
      <c r="GCL48" s="3"/>
      <c r="GCM48" s="3"/>
      <c r="GCN48" s="3"/>
      <c r="GCO48" s="3"/>
      <c r="GCP48" s="3"/>
      <c r="GCQ48" s="3"/>
      <c r="GCR48" s="3"/>
      <c r="GCS48" s="3"/>
      <c r="GCT48" s="3"/>
      <c r="GCU48" s="3"/>
      <c r="GCV48" s="3"/>
      <c r="GCW48" s="3"/>
      <c r="GCX48" s="3"/>
      <c r="GCY48" s="3"/>
      <c r="GCZ48" s="3"/>
      <c r="GDA48" s="3"/>
      <c r="GDB48" s="3"/>
      <c r="GDC48" s="3"/>
      <c r="GDD48" s="3"/>
      <c r="GDE48" s="3"/>
      <c r="GDF48" s="3"/>
      <c r="GDG48" s="3"/>
      <c r="GDH48" s="3"/>
      <c r="GDI48" s="3"/>
      <c r="GDJ48" s="3"/>
      <c r="GDK48" s="3"/>
      <c r="GDL48" s="3"/>
      <c r="GDM48" s="3"/>
      <c r="GDN48" s="3"/>
      <c r="GDO48" s="3"/>
      <c r="GDP48" s="3"/>
      <c r="GDQ48" s="3"/>
      <c r="GDR48" s="3"/>
      <c r="GDS48" s="3"/>
      <c r="GDT48" s="3"/>
      <c r="GDU48" s="3"/>
      <c r="GDV48" s="3"/>
      <c r="GDW48" s="3"/>
      <c r="GDX48" s="3"/>
      <c r="GDY48" s="3"/>
      <c r="GDZ48" s="3"/>
      <c r="GEA48" s="3"/>
      <c r="GEB48" s="3"/>
      <c r="GEC48" s="3"/>
      <c r="GED48" s="3"/>
      <c r="GEE48" s="3"/>
      <c r="GEF48" s="3"/>
      <c r="GEG48" s="3"/>
      <c r="GEH48" s="3"/>
      <c r="GEI48" s="3"/>
      <c r="GEJ48" s="3"/>
      <c r="GEK48" s="3"/>
      <c r="GEL48" s="3"/>
      <c r="GEM48" s="3"/>
      <c r="GEN48" s="3"/>
      <c r="GEO48" s="3"/>
      <c r="GEP48" s="3"/>
      <c r="GEQ48" s="3"/>
      <c r="GER48" s="3"/>
      <c r="GES48" s="3"/>
      <c r="GET48" s="3"/>
      <c r="GEU48" s="3"/>
      <c r="GEV48" s="3"/>
      <c r="GEW48" s="3"/>
      <c r="GEX48" s="3"/>
      <c r="GEY48" s="3"/>
      <c r="GEZ48" s="3"/>
      <c r="GFA48" s="3"/>
      <c r="GFB48" s="3"/>
      <c r="GFC48" s="3"/>
      <c r="GFD48" s="3"/>
      <c r="GFE48" s="3"/>
      <c r="GFF48" s="3"/>
      <c r="GFG48" s="3"/>
      <c r="GFH48" s="3"/>
      <c r="GFI48" s="3"/>
      <c r="GFJ48" s="3"/>
      <c r="GFK48" s="3"/>
      <c r="GFL48" s="3"/>
      <c r="GFM48" s="3"/>
      <c r="GFN48" s="3"/>
      <c r="GFO48" s="3"/>
      <c r="GFP48" s="3"/>
      <c r="GFQ48" s="3"/>
      <c r="GFR48" s="3"/>
      <c r="GFS48" s="3"/>
      <c r="GFT48" s="3"/>
      <c r="GFU48" s="3"/>
      <c r="GFV48" s="3"/>
      <c r="GFW48" s="3"/>
      <c r="GFX48" s="3"/>
      <c r="GFY48" s="3"/>
      <c r="GFZ48" s="3"/>
      <c r="GGA48" s="3"/>
      <c r="GGB48" s="3"/>
      <c r="GGC48" s="3"/>
      <c r="GGD48" s="3"/>
      <c r="GGE48" s="3"/>
      <c r="GGF48" s="3"/>
      <c r="GGG48" s="3"/>
      <c r="GGH48" s="3"/>
      <c r="GGI48" s="3"/>
      <c r="GGJ48" s="3"/>
      <c r="GGK48" s="3"/>
      <c r="GGL48" s="3"/>
      <c r="GGM48" s="3"/>
      <c r="GGN48" s="3"/>
      <c r="GGO48" s="3"/>
      <c r="GGP48" s="3"/>
      <c r="GGQ48" s="3"/>
      <c r="GGR48" s="3"/>
      <c r="GGS48" s="3"/>
      <c r="GGT48" s="3"/>
      <c r="GGU48" s="3"/>
      <c r="GGV48" s="3"/>
      <c r="GGW48" s="3"/>
      <c r="GGX48" s="3"/>
      <c r="GGY48" s="3"/>
      <c r="GGZ48" s="3"/>
      <c r="GHA48" s="3"/>
      <c r="GHB48" s="3"/>
      <c r="GHC48" s="3"/>
      <c r="GHD48" s="3"/>
      <c r="GHE48" s="3"/>
      <c r="GHF48" s="3"/>
      <c r="GHG48" s="3"/>
      <c r="GHH48" s="3"/>
      <c r="GHI48" s="3"/>
      <c r="GHJ48" s="3"/>
      <c r="GHK48" s="3"/>
      <c r="GHL48" s="3"/>
      <c r="GHM48" s="3"/>
      <c r="GHN48" s="3"/>
      <c r="GHO48" s="3"/>
      <c r="GHP48" s="3"/>
      <c r="GHQ48" s="3"/>
      <c r="GHR48" s="3"/>
      <c r="GHS48" s="3"/>
      <c r="GHT48" s="3"/>
      <c r="GHU48" s="3"/>
      <c r="GHV48" s="3"/>
      <c r="GHW48" s="3"/>
      <c r="GHX48" s="3"/>
      <c r="GHY48" s="3"/>
      <c r="GHZ48" s="3"/>
      <c r="GIA48" s="3"/>
      <c r="GIB48" s="3"/>
      <c r="GIC48" s="3"/>
      <c r="GID48" s="3"/>
      <c r="GIE48" s="3"/>
      <c r="GIF48" s="3"/>
      <c r="GIG48" s="3"/>
      <c r="GIH48" s="3"/>
      <c r="GII48" s="3"/>
      <c r="GIJ48" s="3"/>
      <c r="GIK48" s="3"/>
      <c r="GIL48" s="3"/>
      <c r="GIM48" s="3"/>
      <c r="GIN48" s="3"/>
      <c r="GIO48" s="3"/>
      <c r="GIP48" s="3"/>
      <c r="GIQ48" s="3"/>
      <c r="GIR48" s="3"/>
      <c r="GIS48" s="3"/>
      <c r="GIT48" s="3"/>
      <c r="GIU48" s="3"/>
      <c r="GIV48" s="3"/>
      <c r="GIW48" s="3"/>
      <c r="GIX48" s="3"/>
      <c r="GIY48" s="3"/>
      <c r="GIZ48" s="3"/>
      <c r="GJA48" s="3"/>
      <c r="GJB48" s="3"/>
      <c r="GJC48" s="3"/>
      <c r="GJD48" s="3"/>
      <c r="GJE48" s="3"/>
      <c r="GJF48" s="3"/>
      <c r="GJG48" s="3"/>
      <c r="GJH48" s="3"/>
      <c r="GJI48" s="3"/>
      <c r="GJJ48" s="3"/>
      <c r="GJK48" s="3"/>
      <c r="GJL48" s="3"/>
      <c r="GJM48" s="3"/>
      <c r="GJN48" s="3"/>
      <c r="GJO48" s="3"/>
      <c r="GJP48" s="3"/>
      <c r="GJQ48" s="3"/>
      <c r="GJR48" s="3"/>
      <c r="GJS48" s="3"/>
      <c r="GJT48" s="3"/>
      <c r="GJU48" s="3"/>
      <c r="GJV48" s="3"/>
      <c r="GJW48" s="3"/>
      <c r="GJX48" s="3"/>
      <c r="GJY48" s="3"/>
      <c r="GJZ48" s="3"/>
      <c r="GKA48" s="3"/>
      <c r="GKB48" s="3"/>
      <c r="GKC48" s="3"/>
      <c r="GKD48" s="3"/>
      <c r="GKE48" s="3"/>
      <c r="GKF48" s="3"/>
      <c r="GKG48" s="3"/>
      <c r="GKH48" s="3"/>
      <c r="GKI48" s="3"/>
      <c r="GKJ48" s="3"/>
      <c r="GKK48" s="3"/>
      <c r="GKL48" s="3"/>
      <c r="GKM48" s="3"/>
      <c r="GKN48" s="3"/>
      <c r="GKO48" s="3"/>
      <c r="GKP48" s="3"/>
      <c r="GKQ48" s="3"/>
      <c r="GKR48" s="3"/>
      <c r="GKS48" s="3"/>
      <c r="GKT48" s="3"/>
      <c r="GKU48" s="3"/>
      <c r="GKV48" s="3"/>
      <c r="GKW48" s="3"/>
      <c r="GKX48" s="3"/>
      <c r="GKY48" s="3"/>
      <c r="GKZ48" s="3"/>
      <c r="GLA48" s="3"/>
      <c r="GLB48" s="3"/>
      <c r="GLC48" s="3"/>
      <c r="GLD48" s="3"/>
      <c r="GLE48" s="3"/>
      <c r="GLF48" s="3"/>
      <c r="GLG48" s="3"/>
      <c r="GLH48" s="3"/>
      <c r="GLI48" s="3"/>
      <c r="GLJ48" s="3"/>
      <c r="GLK48" s="3"/>
      <c r="GLL48" s="3"/>
      <c r="GLM48" s="3"/>
      <c r="GLN48" s="3"/>
      <c r="GLO48" s="3"/>
      <c r="GLP48" s="3"/>
      <c r="GLQ48" s="3"/>
      <c r="GLR48" s="3"/>
      <c r="GLS48" s="3"/>
      <c r="GLT48" s="3"/>
      <c r="GLU48" s="3"/>
      <c r="GLV48" s="3"/>
      <c r="GLW48" s="3"/>
      <c r="GLX48" s="3"/>
      <c r="GLY48" s="3"/>
      <c r="GLZ48" s="3"/>
      <c r="GMA48" s="3"/>
      <c r="GMB48" s="3"/>
      <c r="GMC48" s="3"/>
      <c r="GMD48" s="3"/>
      <c r="GME48" s="3"/>
      <c r="GMF48" s="3"/>
      <c r="GMG48" s="3"/>
      <c r="GMH48" s="3"/>
      <c r="GMI48" s="3"/>
      <c r="GMJ48" s="3"/>
      <c r="GMK48" s="3"/>
      <c r="GML48" s="3"/>
      <c r="GMM48" s="3"/>
      <c r="GMN48" s="3"/>
      <c r="GMO48" s="3"/>
      <c r="GMP48" s="3"/>
      <c r="GMQ48" s="3"/>
      <c r="GMR48" s="3"/>
      <c r="GMS48" s="3"/>
      <c r="GMT48" s="3"/>
      <c r="GMU48" s="3"/>
      <c r="GMV48" s="3"/>
      <c r="GMW48" s="3"/>
      <c r="GMX48" s="3"/>
      <c r="GMY48" s="3"/>
      <c r="GMZ48" s="3"/>
      <c r="GNA48" s="3"/>
      <c r="GNB48" s="3"/>
      <c r="GNC48" s="3"/>
      <c r="GND48" s="3"/>
      <c r="GNE48" s="3"/>
      <c r="GNF48" s="3"/>
      <c r="GNG48" s="3"/>
      <c r="GNH48" s="3"/>
      <c r="GNI48" s="3"/>
      <c r="GNJ48" s="3"/>
      <c r="GNK48" s="3"/>
      <c r="GNL48" s="3"/>
      <c r="GNM48" s="3"/>
      <c r="GNN48" s="3"/>
      <c r="GNO48" s="3"/>
      <c r="GNP48" s="3"/>
      <c r="GNQ48" s="3"/>
      <c r="GNR48" s="3"/>
      <c r="GNS48" s="3"/>
      <c r="GNT48" s="3"/>
      <c r="GNU48" s="3"/>
      <c r="GNV48" s="3"/>
      <c r="GNW48" s="3"/>
      <c r="GNX48" s="3"/>
      <c r="GNY48" s="3"/>
      <c r="GNZ48" s="3"/>
      <c r="GOA48" s="3"/>
      <c r="GOB48" s="3"/>
      <c r="GOC48" s="3"/>
      <c r="GOD48" s="3"/>
      <c r="GOE48" s="3"/>
      <c r="GOF48" s="3"/>
      <c r="GOG48" s="3"/>
      <c r="GOH48" s="3"/>
      <c r="GOI48" s="3"/>
      <c r="GOJ48" s="3"/>
      <c r="GOK48" s="3"/>
      <c r="GOL48" s="3"/>
      <c r="GOM48" s="3"/>
      <c r="GON48" s="3"/>
      <c r="GOO48" s="3"/>
      <c r="GOP48" s="3"/>
      <c r="GOQ48" s="3"/>
      <c r="GOR48" s="3"/>
      <c r="GOS48" s="3"/>
      <c r="GOT48" s="3"/>
      <c r="GOU48" s="3"/>
      <c r="GOV48" s="3"/>
      <c r="GOW48" s="3"/>
      <c r="GOX48" s="3"/>
      <c r="GOY48" s="3"/>
      <c r="GOZ48" s="3"/>
      <c r="GPA48" s="3"/>
      <c r="GPB48" s="3"/>
      <c r="GPC48" s="3"/>
      <c r="GPD48" s="3"/>
      <c r="GPE48" s="3"/>
      <c r="GPF48" s="3"/>
      <c r="GPG48" s="3"/>
      <c r="GPH48" s="3"/>
      <c r="GPI48" s="3"/>
      <c r="GPJ48" s="3"/>
      <c r="GPK48" s="3"/>
      <c r="GPL48" s="3"/>
      <c r="GPM48" s="3"/>
      <c r="GPN48" s="3"/>
      <c r="GPO48" s="3"/>
      <c r="GPP48" s="3"/>
      <c r="GPQ48" s="3"/>
      <c r="GPR48" s="3"/>
      <c r="GPS48" s="3"/>
      <c r="GPT48" s="3"/>
      <c r="GPU48" s="3"/>
      <c r="GPV48" s="3"/>
      <c r="GPW48" s="3"/>
      <c r="GPX48" s="3"/>
      <c r="GPY48" s="3"/>
      <c r="GPZ48" s="3"/>
      <c r="GQA48" s="3"/>
      <c r="GQB48" s="3"/>
      <c r="GQC48" s="3"/>
      <c r="GQD48" s="3"/>
      <c r="GQE48" s="3"/>
      <c r="GQF48" s="3"/>
      <c r="GQG48" s="3"/>
      <c r="GQH48" s="3"/>
      <c r="GQI48" s="3"/>
      <c r="GQJ48" s="3"/>
      <c r="GQK48" s="3"/>
      <c r="GQL48" s="3"/>
      <c r="GQM48" s="3"/>
      <c r="GQN48" s="3"/>
      <c r="GQO48" s="3"/>
      <c r="GQP48" s="3"/>
      <c r="GQQ48" s="3"/>
      <c r="GQR48" s="3"/>
      <c r="GQS48" s="3"/>
      <c r="GQT48" s="3"/>
      <c r="GQU48" s="3"/>
      <c r="GQV48" s="3"/>
      <c r="GQW48" s="3"/>
      <c r="GQX48" s="3"/>
      <c r="GQY48" s="3"/>
      <c r="GQZ48" s="3"/>
      <c r="GRA48" s="3"/>
      <c r="GRB48" s="3"/>
      <c r="GRC48" s="3"/>
      <c r="GRD48" s="3"/>
      <c r="GRE48" s="3"/>
      <c r="GRF48" s="3"/>
      <c r="GRG48" s="3"/>
      <c r="GRH48" s="3"/>
      <c r="GRI48" s="3"/>
      <c r="GRJ48" s="3"/>
      <c r="GRK48" s="3"/>
      <c r="GRL48" s="3"/>
      <c r="GRM48" s="3"/>
      <c r="GRN48" s="3"/>
      <c r="GRO48" s="3"/>
      <c r="GRP48" s="3"/>
      <c r="GRQ48" s="3"/>
      <c r="GRR48" s="3"/>
      <c r="GRS48" s="3"/>
      <c r="GRT48" s="3"/>
      <c r="GRU48" s="3"/>
      <c r="GRV48" s="3"/>
      <c r="GRW48" s="3"/>
      <c r="GRX48" s="3"/>
      <c r="GRY48" s="3"/>
      <c r="GRZ48" s="3"/>
      <c r="GSA48" s="3"/>
      <c r="GSB48" s="3"/>
      <c r="GSC48" s="3"/>
      <c r="GSD48" s="3"/>
      <c r="GSE48" s="3"/>
      <c r="GSF48" s="3"/>
      <c r="GSG48" s="3"/>
      <c r="GSH48" s="3"/>
      <c r="GSI48" s="3"/>
      <c r="GSJ48" s="3"/>
      <c r="GSK48" s="3"/>
      <c r="GSL48" s="3"/>
      <c r="GSM48" s="3"/>
      <c r="GSN48" s="3"/>
      <c r="GSO48" s="3"/>
      <c r="GSP48" s="3"/>
      <c r="GSQ48" s="3"/>
      <c r="GSR48" s="3"/>
      <c r="GSS48" s="3"/>
      <c r="GST48" s="3"/>
      <c r="GSU48" s="3"/>
      <c r="GSV48" s="3"/>
      <c r="GSW48" s="3"/>
      <c r="GSX48" s="3"/>
      <c r="GSY48" s="3"/>
      <c r="GSZ48" s="3"/>
      <c r="GTA48" s="3"/>
      <c r="GTB48" s="3"/>
      <c r="GTC48" s="3"/>
      <c r="GTD48" s="3"/>
      <c r="GTE48" s="3"/>
      <c r="GTF48" s="3"/>
      <c r="GTG48" s="3"/>
      <c r="GTH48" s="3"/>
      <c r="GTI48" s="3"/>
      <c r="GTJ48" s="3"/>
      <c r="GTK48" s="3"/>
      <c r="GTL48" s="3"/>
      <c r="GTM48" s="3"/>
      <c r="GTN48" s="3"/>
      <c r="GTO48" s="3"/>
      <c r="GTP48" s="3"/>
      <c r="GTQ48" s="3"/>
      <c r="GTR48" s="3"/>
      <c r="GTS48" s="3"/>
      <c r="GTT48" s="3"/>
      <c r="GTU48" s="3"/>
      <c r="GTV48" s="3"/>
      <c r="GTW48" s="3"/>
      <c r="GTX48" s="3"/>
      <c r="GTY48" s="3"/>
      <c r="GTZ48" s="3"/>
      <c r="GUA48" s="3"/>
      <c r="GUB48" s="3"/>
      <c r="GUC48" s="3"/>
      <c r="GUD48" s="3"/>
      <c r="GUE48" s="3"/>
      <c r="GUF48" s="3"/>
      <c r="GUG48" s="3"/>
      <c r="GUH48" s="3"/>
      <c r="GUI48" s="3"/>
      <c r="GUJ48" s="3"/>
      <c r="GUK48" s="3"/>
      <c r="GUL48" s="3"/>
      <c r="GUM48" s="3"/>
      <c r="GUN48" s="3"/>
      <c r="GUO48" s="3"/>
      <c r="GUP48" s="3"/>
      <c r="GUQ48" s="3"/>
      <c r="GUR48" s="3"/>
      <c r="GUS48" s="3"/>
      <c r="GUT48" s="3"/>
      <c r="GUU48" s="3"/>
      <c r="GUV48" s="3"/>
      <c r="GUW48" s="3"/>
      <c r="GUX48" s="3"/>
      <c r="GUY48" s="3"/>
      <c r="GUZ48" s="3"/>
      <c r="GVA48" s="3"/>
      <c r="GVB48" s="3"/>
      <c r="GVC48" s="3"/>
      <c r="GVD48" s="3"/>
      <c r="GVE48" s="3"/>
      <c r="GVF48" s="3"/>
      <c r="GVG48" s="3"/>
      <c r="GVH48" s="3"/>
      <c r="GVI48" s="3"/>
      <c r="GVJ48" s="3"/>
      <c r="GVK48" s="3"/>
      <c r="GVL48" s="3"/>
      <c r="GVM48" s="3"/>
      <c r="GVN48" s="3"/>
      <c r="GVO48" s="3"/>
      <c r="GVP48" s="3"/>
      <c r="GVQ48" s="3"/>
      <c r="GVR48" s="3"/>
      <c r="GVS48" s="3"/>
      <c r="GVT48" s="3"/>
      <c r="GVU48" s="3"/>
      <c r="GVV48" s="3"/>
      <c r="GVW48" s="3"/>
      <c r="GVX48" s="3"/>
      <c r="GVY48" s="3"/>
      <c r="GVZ48" s="3"/>
      <c r="GWA48" s="3"/>
      <c r="GWB48" s="3"/>
      <c r="GWC48" s="3"/>
      <c r="GWD48" s="3"/>
      <c r="GWE48" s="3"/>
      <c r="GWF48" s="3"/>
      <c r="GWG48" s="3"/>
      <c r="GWH48" s="3"/>
      <c r="GWI48" s="3"/>
      <c r="GWJ48" s="3"/>
      <c r="GWK48" s="3"/>
      <c r="GWL48" s="3"/>
      <c r="GWM48" s="3"/>
      <c r="GWN48" s="3"/>
      <c r="GWO48" s="3"/>
      <c r="GWP48" s="3"/>
      <c r="GWQ48" s="3"/>
      <c r="GWR48" s="3"/>
      <c r="GWS48" s="3"/>
      <c r="GWT48" s="3"/>
      <c r="GWU48" s="3"/>
      <c r="GWV48" s="3"/>
      <c r="GWW48" s="3"/>
      <c r="GWX48" s="3"/>
      <c r="GWY48" s="3"/>
      <c r="GWZ48" s="3"/>
      <c r="GXA48" s="3"/>
      <c r="GXB48" s="3"/>
      <c r="GXC48" s="3"/>
      <c r="GXD48" s="3"/>
      <c r="GXE48" s="3"/>
      <c r="GXF48" s="3"/>
      <c r="GXG48" s="3"/>
      <c r="GXH48" s="3"/>
      <c r="GXI48" s="3"/>
      <c r="GXJ48" s="3"/>
      <c r="GXK48" s="3"/>
      <c r="GXL48" s="3"/>
      <c r="GXM48" s="3"/>
      <c r="GXN48" s="3"/>
      <c r="GXO48" s="3"/>
      <c r="GXP48" s="3"/>
      <c r="GXQ48" s="3"/>
      <c r="GXR48" s="3"/>
      <c r="GXS48" s="3"/>
      <c r="GXT48" s="3"/>
      <c r="GXU48" s="3"/>
      <c r="GXV48" s="3"/>
      <c r="GXW48" s="3"/>
      <c r="GXX48" s="3"/>
      <c r="GXY48" s="3"/>
      <c r="GXZ48" s="3"/>
      <c r="GYA48" s="3"/>
      <c r="GYB48" s="3"/>
      <c r="GYC48" s="3"/>
      <c r="GYD48" s="3"/>
      <c r="GYE48" s="3"/>
      <c r="GYF48" s="3"/>
      <c r="GYG48" s="3"/>
      <c r="GYH48" s="3"/>
      <c r="GYI48" s="3"/>
      <c r="GYJ48" s="3"/>
      <c r="GYK48" s="3"/>
      <c r="GYL48" s="3"/>
      <c r="GYM48" s="3"/>
      <c r="GYN48" s="3"/>
      <c r="GYO48" s="3"/>
      <c r="GYP48" s="3"/>
      <c r="GYQ48" s="3"/>
      <c r="GYR48" s="3"/>
      <c r="GYS48" s="3"/>
      <c r="GYT48" s="3"/>
      <c r="GYU48" s="3"/>
      <c r="GYV48" s="3"/>
      <c r="GYW48" s="3"/>
      <c r="GYX48" s="3"/>
      <c r="GYY48" s="3"/>
      <c r="GYZ48" s="3"/>
      <c r="GZA48" s="3"/>
      <c r="GZB48" s="3"/>
      <c r="GZC48" s="3"/>
      <c r="GZD48" s="3"/>
      <c r="GZE48" s="3"/>
      <c r="GZF48" s="3"/>
      <c r="GZG48" s="3"/>
      <c r="GZH48" s="3"/>
      <c r="GZI48" s="3"/>
      <c r="GZJ48" s="3"/>
      <c r="GZK48" s="3"/>
      <c r="GZL48" s="3"/>
      <c r="GZM48" s="3"/>
      <c r="GZN48" s="3"/>
      <c r="GZO48" s="3"/>
      <c r="GZP48" s="3"/>
      <c r="GZQ48" s="3"/>
      <c r="GZR48" s="3"/>
      <c r="GZS48" s="3"/>
      <c r="GZT48" s="3"/>
      <c r="GZU48" s="3"/>
      <c r="GZV48" s="3"/>
      <c r="GZW48" s="3"/>
      <c r="GZX48" s="3"/>
      <c r="GZY48" s="3"/>
      <c r="GZZ48" s="3"/>
      <c r="HAA48" s="3"/>
      <c r="HAB48" s="3"/>
      <c r="HAC48" s="3"/>
      <c r="HAD48" s="3"/>
      <c r="HAE48" s="3"/>
      <c r="HAF48" s="3"/>
      <c r="HAG48" s="3"/>
      <c r="HAH48" s="3"/>
      <c r="HAI48" s="3"/>
      <c r="HAJ48" s="3"/>
      <c r="HAK48" s="3"/>
      <c r="HAL48" s="3"/>
      <c r="HAM48" s="3"/>
      <c r="HAN48" s="3"/>
      <c r="HAO48" s="3"/>
      <c r="HAP48" s="3"/>
      <c r="HAQ48" s="3"/>
      <c r="HAR48" s="3"/>
      <c r="HAS48" s="3"/>
      <c r="HAT48" s="3"/>
      <c r="HAU48" s="3"/>
      <c r="HAV48" s="3"/>
      <c r="HAW48" s="3"/>
      <c r="HAX48" s="3"/>
      <c r="HAY48" s="3"/>
      <c r="HAZ48" s="3"/>
      <c r="HBA48" s="3"/>
      <c r="HBB48" s="3"/>
      <c r="HBC48" s="3"/>
      <c r="HBD48" s="3"/>
      <c r="HBE48" s="3"/>
      <c r="HBF48" s="3"/>
      <c r="HBG48" s="3"/>
      <c r="HBH48" s="3"/>
      <c r="HBI48" s="3"/>
      <c r="HBJ48" s="3"/>
      <c r="HBK48" s="3"/>
      <c r="HBL48" s="3"/>
      <c r="HBM48" s="3"/>
      <c r="HBN48" s="3"/>
      <c r="HBO48" s="3"/>
      <c r="HBP48" s="3"/>
      <c r="HBQ48" s="3"/>
      <c r="HBR48" s="3"/>
      <c r="HBS48" s="3"/>
      <c r="HBT48" s="3"/>
      <c r="HBU48" s="3"/>
      <c r="HBV48" s="3"/>
      <c r="HBW48" s="3"/>
      <c r="HBX48" s="3"/>
      <c r="HBY48" s="3"/>
      <c r="HBZ48" s="3"/>
      <c r="HCA48" s="3"/>
      <c r="HCB48" s="3"/>
      <c r="HCC48" s="3"/>
      <c r="HCD48" s="3"/>
      <c r="HCE48" s="3"/>
      <c r="HCF48" s="3"/>
      <c r="HCG48" s="3"/>
      <c r="HCH48" s="3"/>
      <c r="HCI48" s="3"/>
      <c r="HCJ48" s="3"/>
      <c r="HCK48" s="3"/>
      <c r="HCL48" s="3"/>
      <c r="HCM48" s="3"/>
      <c r="HCN48" s="3"/>
      <c r="HCO48" s="3"/>
      <c r="HCP48" s="3"/>
      <c r="HCQ48" s="3"/>
      <c r="HCR48" s="3"/>
      <c r="HCS48" s="3"/>
      <c r="HCT48" s="3"/>
      <c r="HCU48" s="3"/>
      <c r="HCV48" s="3"/>
      <c r="HCW48" s="3"/>
      <c r="HCX48" s="3"/>
      <c r="HCY48" s="3"/>
      <c r="HCZ48" s="3"/>
      <c r="HDA48" s="3"/>
      <c r="HDB48" s="3"/>
      <c r="HDC48" s="3"/>
      <c r="HDD48" s="3"/>
      <c r="HDE48" s="3"/>
      <c r="HDF48" s="3"/>
      <c r="HDG48" s="3"/>
      <c r="HDH48" s="3"/>
      <c r="HDI48" s="3"/>
      <c r="HDJ48" s="3"/>
      <c r="HDK48" s="3"/>
      <c r="HDL48" s="3"/>
      <c r="HDM48" s="3"/>
      <c r="HDN48" s="3"/>
      <c r="HDO48" s="3"/>
      <c r="HDP48" s="3"/>
      <c r="HDQ48" s="3"/>
      <c r="HDR48" s="3"/>
      <c r="HDS48" s="3"/>
      <c r="HDT48" s="3"/>
      <c r="HDU48" s="3"/>
      <c r="HDV48" s="3"/>
      <c r="HDW48" s="3"/>
      <c r="HDX48" s="3"/>
      <c r="HDY48" s="3"/>
      <c r="HDZ48" s="3"/>
      <c r="HEA48" s="3"/>
      <c r="HEB48" s="3"/>
      <c r="HEC48" s="3"/>
      <c r="HED48" s="3"/>
      <c r="HEE48" s="3"/>
      <c r="HEF48" s="3"/>
      <c r="HEG48" s="3"/>
      <c r="HEH48" s="3"/>
      <c r="HEI48" s="3"/>
      <c r="HEJ48" s="3"/>
      <c r="HEK48" s="3"/>
      <c r="HEL48" s="3"/>
      <c r="HEM48" s="3"/>
      <c r="HEN48" s="3"/>
      <c r="HEO48" s="3"/>
      <c r="HEP48" s="3"/>
      <c r="HEQ48" s="3"/>
      <c r="HER48" s="3"/>
      <c r="HES48" s="3"/>
      <c r="HET48" s="3"/>
      <c r="HEU48" s="3"/>
      <c r="HEV48" s="3"/>
      <c r="HEW48" s="3"/>
      <c r="HEX48" s="3"/>
      <c r="HEY48" s="3"/>
      <c r="HEZ48" s="3"/>
      <c r="HFA48" s="3"/>
      <c r="HFB48" s="3"/>
      <c r="HFC48" s="3"/>
      <c r="HFD48" s="3"/>
      <c r="HFE48" s="3"/>
      <c r="HFF48" s="3"/>
      <c r="HFG48" s="3"/>
      <c r="HFH48" s="3"/>
      <c r="HFI48" s="3"/>
      <c r="HFJ48" s="3"/>
      <c r="HFK48" s="3"/>
      <c r="HFL48" s="3"/>
      <c r="HFM48" s="3"/>
      <c r="HFN48" s="3"/>
      <c r="HFO48" s="3"/>
      <c r="HFP48" s="3"/>
      <c r="HFQ48" s="3"/>
      <c r="HFR48" s="3"/>
      <c r="HFS48" s="3"/>
      <c r="HFT48" s="3"/>
      <c r="HFU48" s="3"/>
      <c r="HFV48" s="3"/>
      <c r="HFW48" s="3"/>
      <c r="HFX48" s="3"/>
      <c r="HFY48" s="3"/>
      <c r="HFZ48" s="3"/>
      <c r="HGA48" s="3"/>
      <c r="HGB48" s="3"/>
      <c r="HGC48" s="3"/>
      <c r="HGD48" s="3"/>
      <c r="HGE48" s="3"/>
      <c r="HGF48" s="3"/>
      <c r="HGG48" s="3"/>
      <c r="HGH48" s="3"/>
      <c r="HGI48" s="3"/>
      <c r="HGJ48" s="3"/>
      <c r="HGK48" s="3"/>
      <c r="HGL48" s="3"/>
      <c r="HGM48" s="3"/>
      <c r="HGN48" s="3"/>
      <c r="HGO48" s="3"/>
      <c r="HGP48" s="3"/>
      <c r="HGQ48" s="3"/>
      <c r="HGR48" s="3"/>
      <c r="HGS48" s="3"/>
      <c r="HGT48" s="3"/>
      <c r="HGU48" s="3"/>
      <c r="HGV48" s="3"/>
      <c r="HGW48" s="3"/>
      <c r="HGX48" s="3"/>
      <c r="HGY48" s="3"/>
      <c r="HGZ48" s="3"/>
      <c r="HHA48" s="3"/>
      <c r="HHB48" s="3"/>
      <c r="HHC48" s="3"/>
      <c r="HHD48" s="3"/>
      <c r="HHE48" s="3"/>
      <c r="HHF48" s="3"/>
      <c r="HHG48" s="3"/>
      <c r="HHH48" s="3"/>
      <c r="HHI48" s="3"/>
      <c r="HHJ48" s="3"/>
      <c r="HHK48" s="3"/>
      <c r="HHL48" s="3"/>
      <c r="HHM48" s="3"/>
      <c r="HHN48" s="3"/>
      <c r="HHO48" s="3"/>
      <c r="HHP48" s="3"/>
      <c r="HHQ48" s="3"/>
      <c r="HHR48" s="3"/>
      <c r="HHS48" s="3"/>
      <c r="HHT48" s="3"/>
      <c r="HHU48" s="3"/>
      <c r="HHV48" s="3"/>
      <c r="HHW48" s="3"/>
      <c r="HHX48" s="3"/>
      <c r="HHY48" s="3"/>
      <c r="HHZ48" s="3"/>
      <c r="HIA48" s="3"/>
      <c r="HIB48" s="3"/>
      <c r="HIC48" s="3"/>
      <c r="HID48" s="3"/>
      <c r="HIE48" s="3"/>
      <c r="HIF48" s="3"/>
      <c r="HIG48" s="3"/>
      <c r="HIH48" s="3"/>
      <c r="HII48" s="3"/>
      <c r="HIJ48" s="3"/>
      <c r="HIK48" s="3"/>
      <c r="HIL48" s="3"/>
      <c r="HIM48" s="3"/>
      <c r="HIN48" s="3"/>
      <c r="HIO48" s="3"/>
      <c r="HIP48" s="3"/>
      <c r="HIQ48" s="3"/>
      <c r="HIR48" s="3"/>
      <c r="HIS48" s="3"/>
      <c r="HIT48" s="3"/>
      <c r="HIU48" s="3"/>
      <c r="HIV48" s="3"/>
      <c r="HIW48" s="3"/>
      <c r="HIX48" s="3"/>
      <c r="HIY48" s="3"/>
      <c r="HIZ48" s="3"/>
      <c r="HJA48" s="3"/>
      <c r="HJB48" s="3"/>
      <c r="HJC48" s="3"/>
      <c r="HJD48" s="3"/>
      <c r="HJE48" s="3"/>
      <c r="HJF48" s="3"/>
      <c r="HJG48" s="3"/>
      <c r="HJH48" s="3"/>
      <c r="HJI48" s="3"/>
      <c r="HJJ48" s="3"/>
      <c r="HJK48" s="3"/>
      <c r="HJL48" s="3"/>
      <c r="HJM48" s="3"/>
      <c r="HJN48" s="3"/>
      <c r="HJO48" s="3"/>
      <c r="HJP48" s="3"/>
      <c r="HJQ48" s="3"/>
      <c r="HJR48" s="3"/>
      <c r="HJS48" s="3"/>
      <c r="HJT48" s="3"/>
      <c r="HJU48" s="3"/>
      <c r="HJV48" s="3"/>
      <c r="HJW48" s="3"/>
      <c r="HJX48" s="3"/>
      <c r="HJY48" s="3"/>
      <c r="HJZ48" s="3"/>
      <c r="HKA48" s="3"/>
      <c r="HKB48" s="3"/>
      <c r="HKC48" s="3"/>
      <c r="HKD48" s="3"/>
      <c r="HKE48" s="3"/>
      <c r="HKF48" s="3"/>
      <c r="HKG48" s="3"/>
      <c r="HKH48" s="3"/>
      <c r="HKI48" s="3"/>
      <c r="HKJ48" s="3"/>
      <c r="HKK48" s="3"/>
      <c r="HKL48" s="3"/>
      <c r="HKM48" s="3"/>
      <c r="HKN48" s="3"/>
      <c r="HKO48" s="3"/>
      <c r="HKP48" s="3"/>
      <c r="HKQ48" s="3"/>
      <c r="HKR48" s="3"/>
      <c r="HKS48" s="3"/>
      <c r="HKT48" s="3"/>
      <c r="HKU48" s="3"/>
      <c r="HKV48" s="3"/>
      <c r="HKW48" s="3"/>
      <c r="HKX48" s="3"/>
      <c r="HKY48" s="3"/>
      <c r="HKZ48" s="3"/>
      <c r="HLA48" s="3"/>
      <c r="HLB48" s="3"/>
      <c r="HLC48" s="3"/>
      <c r="HLD48" s="3"/>
      <c r="HLE48" s="3"/>
      <c r="HLF48" s="3"/>
      <c r="HLG48" s="3"/>
      <c r="HLH48" s="3"/>
      <c r="HLI48" s="3"/>
      <c r="HLJ48" s="3"/>
      <c r="HLK48" s="3"/>
      <c r="HLL48" s="3"/>
      <c r="HLM48" s="3"/>
      <c r="HLN48" s="3"/>
      <c r="HLO48" s="3"/>
      <c r="HLP48" s="3"/>
      <c r="HLQ48" s="3"/>
      <c r="HLR48" s="3"/>
      <c r="HLS48" s="3"/>
      <c r="HLT48" s="3"/>
      <c r="HLU48" s="3"/>
      <c r="HLV48" s="3"/>
      <c r="HLW48" s="3"/>
      <c r="HLX48" s="3"/>
      <c r="HLY48" s="3"/>
      <c r="HLZ48" s="3"/>
      <c r="HMA48" s="3"/>
      <c r="HMB48" s="3"/>
      <c r="HMC48" s="3"/>
      <c r="HMD48" s="3"/>
      <c r="HME48" s="3"/>
      <c r="HMF48" s="3"/>
      <c r="HMG48" s="3"/>
      <c r="HMH48" s="3"/>
      <c r="HMI48" s="3"/>
      <c r="HMJ48" s="3"/>
      <c r="HMK48" s="3"/>
      <c r="HML48" s="3"/>
      <c r="HMM48" s="3"/>
      <c r="HMN48" s="3"/>
      <c r="HMO48" s="3"/>
      <c r="HMP48" s="3"/>
      <c r="HMQ48" s="3"/>
      <c r="HMR48" s="3"/>
      <c r="HMS48" s="3"/>
      <c r="HMT48" s="3"/>
      <c r="HMU48" s="3"/>
      <c r="HMV48" s="3"/>
      <c r="HMW48" s="3"/>
      <c r="HMX48" s="3"/>
      <c r="HMY48" s="3"/>
      <c r="HMZ48" s="3"/>
      <c r="HNA48" s="3"/>
      <c r="HNB48" s="3"/>
      <c r="HNC48" s="3"/>
      <c r="HND48" s="3"/>
      <c r="HNE48" s="3"/>
      <c r="HNF48" s="3"/>
      <c r="HNG48" s="3"/>
      <c r="HNH48" s="3"/>
      <c r="HNI48" s="3"/>
      <c r="HNJ48" s="3"/>
      <c r="HNK48" s="3"/>
      <c r="HNL48" s="3"/>
      <c r="HNM48" s="3"/>
      <c r="HNN48" s="3"/>
      <c r="HNO48" s="3"/>
      <c r="HNP48" s="3"/>
      <c r="HNQ48" s="3"/>
      <c r="HNR48" s="3"/>
      <c r="HNS48" s="3"/>
      <c r="HNT48" s="3"/>
      <c r="HNU48" s="3"/>
      <c r="HNV48" s="3"/>
      <c r="HNW48" s="3"/>
      <c r="HNX48" s="3"/>
      <c r="HNY48" s="3"/>
      <c r="HNZ48" s="3"/>
      <c r="HOA48" s="3"/>
      <c r="HOB48" s="3"/>
      <c r="HOC48" s="3"/>
      <c r="HOD48" s="3"/>
      <c r="HOE48" s="3"/>
      <c r="HOF48" s="3"/>
      <c r="HOG48" s="3"/>
      <c r="HOH48" s="3"/>
      <c r="HOI48" s="3"/>
      <c r="HOJ48" s="3"/>
      <c r="HOK48" s="3"/>
      <c r="HOL48" s="3"/>
      <c r="HOM48" s="3"/>
      <c r="HON48" s="3"/>
      <c r="HOO48" s="3"/>
      <c r="HOP48" s="3"/>
      <c r="HOQ48" s="3"/>
      <c r="HOR48" s="3"/>
      <c r="HOS48" s="3"/>
      <c r="HOT48" s="3"/>
      <c r="HOU48" s="3"/>
      <c r="HOV48" s="3"/>
      <c r="HOW48" s="3"/>
      <c r="HOX48" s="3"/>
      <c r="HOY48" s="3"/>
      <c r="HOZ48" s="3"/>
      <c r="HPA48" s="3"/>
      <c r="HPB48" s="3"/>
      <c r="HPC48" s="3"/>
      <c r="HPD48" s="3"/>
      <c r="HPE48" s="3"/>
      <c r="HPF48" s="3"/>
      <c r="HPG48" s="3"/>
      <c r="HPH48" s="3"/>
      <c r="HPI48" s="3"/>
      <c r="HPJ48" s="3"/>
      <c r="HPK48" s="3"/>
      <c r="HPL48" s="3"/>
      <c r="HPM48" s="3"/>
      <c r="HPN48" s="3"/>
      <c r="HPO48" s="3"/>
      <c r="HPP48" s="3"/>
      <c r="HPQ48" s="3"/>
      <c r="HPR48" s="3"/>
      <c r="HPS48" s="3"/>
      <c r="HPT48" s="3"/>
      <c r="HPU48" s="3"/>
      <c r="HPV48" s="3"/>
      <c r="HPW48" s="3"/>
      <c r="HPX48" s="3"/>
      <c r="HPY48" s="3"/>
      <c r="HPZ48" s="3"/>
      <c r="HQA48" s="3"/>
      <c r="HQB48" s="3"/>
      <c r="HQC48" s="3"/>
      <c r="HQD48" s="3"/>
      <c r="HQE48" s="3"/>
      <c r="HQF48" s="3"/>
      <c r="HQG48" s="3"/>
      <c r="HQH48" s="3"/>
      <c r="HQI48" s="3"/>
      <c r="HQJ48" s="3"/>
      <c r="HQK48" s="3"/>
      <c r="HQL48" s="3"/>
      <c r="HQM48" s="3"/>
      <c r="HQN48" s="3"/>
      <c r="HQO48" s="3"/>
      <c r="HQP48" s="3"/>
      <c r="HQQ48" s="3"/>
      <c r="HQR48" s="3"/>
      <c r="HQS48" s="3"/>
      <c r="HQT48" s="3"/>
      <c r="HQU48" s="3"/>
      <c r="HQV48" s="3"/>
      <c r="HQW48" s="3"/>
      <c r="HQX48" s="3"/>
      <c r="HQY48" s="3"/>
      <c r="HQZ48" s="3"/>
      <c r="HRA48" s="3"/>
      <c r="HRB48" s="3"/>
      <c r="HRC48" s="3"/>
      <c r="HRD48" s="3"/>
      <c r="HRE48" s="3"/>
      <c r="HRF48" s="3"/>
      <c r="HRG48" s="3"/>
      <c r="HRH48" s="3"/>
      <c r="HRI48" s="3"/>
      <c r="HRJ48" s="3"/>
      <c r="HRK48" s="3"/>
      <c r="HRL48" s="3"/>
      <c r="HRM48" s="3"/>
      <c r="HRN48" s="3"/>
      <c r="HRO48" s="3"/>
      <c r="HRP48" s="3"/>
      <c r="HRQ48" s="3"/>
      <c r="HRR48" s="3"/>
      <c r="HRS48" s="3"/>
      <c r="HRT48" s="3"/>
      <c r="HRU48" s="3"/>
      <c r="HRV48" s="3"/>
      <c r="HRW48" s="3"/>
      <c r="HRX48" s="3"/>
      <c r="HRY48" s="3"/>
      <c r="HRZ48" s="3"/>
      <c r="HSA48" s="3"/>
      <c r="HSB48" s="3"/>
      <c r="HSC48" s="3"/>
      <c r="HSD48" s="3"/>
      <c r="HSE48" s="3"/>
      <c r="HSF48" s="3"/>
      <c r="HSG48" s="3"/>
      <c r="HSH48" s="3"/>
      <c r="HSI48" s="3"/>
      <c r="HSJ48" s="3"/>
      <c r="HSK48" s="3"/>
      <c r="HSL48" s="3"/>
      <c r="HSM48" s="3"/>
      <c r="HSN48" s="3"/>
      <c r="HSO48" s="3"/>
      <c r="HSP48" s="3"/>
      <c r="HSQ48" s="3"/>
      <c r="HSR48" s="3"/>
      <c r="HSS48" s="3"/>
      <c r="HST48" s="3"/>
      <c r="HSU48" s="3"/>
      <c r="HSV48" s="3"/>
      <c r="HSW48" s="3"/>
      <c r="HSX48" s="3"/>
      <c r="HSY48" s="3"/>
      <c r="HSZ48" s="3"/>
      <c r="HTA48" s="3"/>
      <c r="HTB48" s="3"/>
      <c r="HTC48" s="3"/>
      <c r="HTD48" s="3"/>
      <c r="HTE48" s="3"/>
      <c r="HTF48" s="3"/>
      <c r="HTG48" s="3"/>
      <c r="HTH48" s="3"/>
      <c r="HTI48" s="3"/>
      <c r="HTJ48" s="3"/>
      <c r="HTK48" s="3"/>
      <c r="HTL48" s="3"/>
      <c r="HTM48" s="3"/>
      <c r="HTN48" s="3"/>
      <c r="HTO48" s="3"/>
      <c r="HTP48" s="3"/>
      <c r="HTQ48" s="3"/>
      <c r="HTR48" s="3"/>
      <c r="HTS48" s="3"/>
      <c r="HTT48" s="3"/>
      <c r="HTU48" s="3"/>
      <c r="HTV48" s="3"/>
      <c r="HTW48" s="3"/>
      <c r="HTX48" s="3"/>
      <c r="HTY48" s="3"/>
      <c r="HTZ48" s="3"/>
      <c r="HUA48" s="3"/>
      <c r="HUB48" s="3"/>
      <c r="HUC48" s="3"/>
      <c r="HUD48" s="3"/>
      <c r="HUE48" s="3"/>
      <c r="HUF48" s="3"/>
      <c r="HUG48" s="3"/>
      <c r="HUH48" s="3"/>
      <c r="HUI48" s="3"/>
      <c r="HUJ48" s="3"/>
      <c r="HUK48" s="3"/>
      <c r="HUL48" s="3"/>
      <c r="HUM48" s="3"/>
      <c r="HUN48" s="3"/>
      <c r="HUO48" s="3"/>
      <c r="HUP48" s="3"/>
      <c r="HUQ48" s="3"/>
      <c r="HUR48" s="3"/>
      <c r="HUS48" s="3"/>
      <c r="HUT48" s="3"/>
      <c r="HUU48" s="3"/>
      <c r="HUV48" s="3"/>
      <c r="HUW48" s="3"/>
      <c r="HUX48" s="3"/>
      <c r="HUY48" s="3"/>
      <c r="HUZ48" s="3"/>
      <c r="HVA48" s="3"/>
      <c r="HVB48" s="3"/>
      <c r="HVC48" s="3"/>
      <c r="HVD48" s="3"/>
      <c r="HVE48" s="3"/>
      <c r="HVF48" s="3"/>
      <c r="HVG48" s="3"/>
      <c r="HVH48" s="3"/>
      <c r="HVI48" s="3"/>
      <c r="HVJ48" s="3"/>
      <c r="HVK48" s="3"/>
      <c r="HVL48" s="3"/>
      <c r="HVM48" s="3"/>
      <c r="HVN48" s="3"/>
      <c r="HVO48" s="3"/>
      <c r="HVP48" s="3"/>
      <c r="HVQ48" s="3"/>
      <c r="HVR48" s="3"/>
      <c r="HVS48" s="3"/>
      <c r="HVT48" s="3"/>
      <c r="HVU48" s="3"/>
      <c r="HVV48" s="3"/>
      <c r="HVW48" s="3"/>
      <c r="HVX48" s="3"/>
      <c r="HVY48" s="3"/>
      <c r="HVZ48" s="3"/>
      <c r="HWA48" s="3"/>
      <c r="HWB48" s="3"/>
      <c r="HWC48" s="3"/>
      <c r="HWD48" s="3"/>
      <c r="HWE48" s="3"/>
      <c r="HWF48" s="3"/>
      <c r="HWG48" s="3"/>
      <c r="HWH48" s="3"/>
      <c r="HWI48" s="3"/>
      <c r="HWJ48" s="3"/>
      <c r="HWK48" s="3"/>
      <c r="HWL48" s="3"/>
      <c r="HWM48" s="3"/>
      <c r="HWN48" s="3"/>
      <c r="HWO48" s="3"/>
      <c r="HWP48" s="3"/>
      <c r="HWQ48" s="3"/>
      <c r="HWR48" s="3"/>
      <c r="HWS48" s="3"/>
      <c r="HWT48" s="3"/>
      <c r="HWU48" s="3"/>
      <c r="HWV48" s="3"/>
      <c r="HWW48" s="3"/>
      <c r="HWX48" s="3"/>
      <c r="HWY48" s="3"/>
      <c r="HWZ48" s="3"/>
      <c r="HXA48" s="3"/>
      <c r="HXB48" s="3"/>
      <c r="HXC48" s="3"/>
      <c r="HXD48" s="3"/>
      <c r="HXE48" s="3"/>
      <c r="HXF48" s="3"/>
      <c r="HXG48" s="3"/>
      <c r="HXH48" s="3"/>
      <c r="HXI48" s="3"/>
      <c r="HXJ48" s="3"/>
      <c r="HXK48" s="3"/>
      <c r="HXL48" s="3"/>
      <c r="HXM48" s="3"/>
      <c r="HXN48" s="3"/>
      <c r="HXO48" s="3"/>
      <c r="HXP48" s="3"/>
      <c r="HXQ48" s="3"/>
      <c r="HXR48" s="3"/>
      <c r="HXS48" s="3"/>
      <c r="HXT48" s="3"/>
      <c r="HXU48" s="3"/>
      <c r="HXV48" s="3"/>
      <c r="HXW48" s="3"/>
      <c r="HXX48" s="3"/>
      <c r="HXY48" s="3"/>
      <c r="HXZ48" s="3"/>
      <c r="HYA48" s="3"/>
      <c r="HYB48" s="3"/>
      <c r="HYC48" s="3"/>
      <c r="HYD48" s="3"/>
      <c r="HYE48" s="3"/>
      <c r="HYF48" s="3"/>
      <c r="HYG48" s="3"/>
      <c r="HYH48" s="3"/>
      <c r="HYI48" s="3"/>
      <c r="HYJ48" s="3"/>
      <c r="HYK48" s="3"/>
      <c r="HYL48" s="3"/>
      <c r="HYM48" s="3"/>
      <c r="HYN48" s="3"/>
      <c r="HYO48" s="3"/>
      <c r="HYP48" s="3"/>
      <c r="HYQ48" s="3"/>
      <c r="HYR48" s="3"/>
      <c r="HYS48" s="3"/>
      <c r="HYT48" s="3"/>
      <c r="HYU48" s="3"/>
      <c r="HYV48" s="3"/>
      <c r="HYW48" s="3"/>
      <c r="HYX48" s="3"/>
      <c r="HYY48" s="3"/>
      <c r="HYZ48" s="3"/>
      <c r="HZA48" s="3"/>
      <c r="HZB48" s="3"/>
      <c r="HZC48" s="3"/>
      <c r="HZD48" s="3"/>
      <c r="HZE48" s="3"/>
      <c r="HZF48" s="3"/>
      <c r="HZG48" s="3"/>
      <c r="HZH48" s="3"/>
      <c r="HZI48" s="3"/>
      <c r="HZJ48" s="3"/>
      <c r="HZK48" s="3"/>
      <c r="HZL48" s="3"/>
      <c r="HZM48" s="3"/>
      <c r="HZN48" s="3"/>
      <c r="HZO48" s="3"/>
      <c r="HZP48" s="3"/>
      <c r="HZQ48" s="3"/>
      <c r="HZR48" s="3"/>
      <c r="HZS48" s="3"/>
      <c r="HZT48" s="3"/>
      <c r="HZU48" s="3"/>
      <c r="HZV48" s="3"/>
      <c r="HZW48" s="3"/>
      <c r="HZX48" s="3"/>
      <c r="HZY48" s="3"/>
      <c r="HZZ48" s="3"/>
      <c r="IAA48" s="3"/>
      <c r="IAB48" s="3"/>
      <c r="IAC48" s="3"/>
      <c r="IAD48" s="3"/>
      <c r="IAE48" s="3"/>
      <c r="IAF48" s="3"/>
      <c r="IAG48" s="3"/>
      <c r="IAH48" s="3"/>
      <c r="IAI48" s="3"/>
      <c r="IAJ48" s="3"/>
      <c r="IAK48" s="3"/>
      <c r="IAL48" s="3"/>
      <c r="IAM48" s="3"/>
      <c r="IAN48" s="3"/>
      <c r="IAO48" s="3"/>
      <c r="IAP48" s="3"/>
      <c r="IAQ48" s="3"/>
      <c r="IAR48" s="3"/>
      <c r="IAS48" s="3"/>
      <c r="IAT48" s="3"/>
      <c r="IAU48" s="3"/>
      <c r="IAV48" s="3"/>
      <c r="IAW48" s="3"/>
      <c r="IAX48" s="3"/>
      <c r="IAY48" s="3"/>
      <c r="IAZ48" s="3"/>
      <c r="IBA48" s="3"/>
      <c r="IBB48" s="3"/>
      <c r="IBC48" s="3"/>
      <c r="IBD48" s="3"/>
      <c r="IBE48" s="3"/>
      <c r="IBF48" s="3"/>
      <c r="IBG48" s="3"/>
      <c r="IBH48" s="3"/>
      <c r="IBI48" s="3"/>
      <c r="IBJ48" s="3"/>
      <c r="IBK48" s="3"/>
      <c r="IBL48" s="3"/>
      <c r="IBM48" s="3"/>
      <c r="IBN48" s="3"/>
      <c r="IBO48" s="3"/>
      <c r="IBP48" s="3"/>
      <c r="IBQ48" s="3"/>
      <c r="IBR48" s="3"/>
      <c r="IBS48" s="3"/>
      <c r="IBT48" s="3"/>
      <c r="IBU48" s="3"/>
      <c r="IBV48" s="3"/>
      <c r="IBW48" s="3"/>
      <c r="IBX48" s="3"/>
      <c r="IBY48" s="3"/>
      <c r="IBZ48" s="3"/>
      <c r="ICA48" s="3"/>
      <c r="ICB48" s="3"/>
      <c r="ICC48" s="3"/>
      <c r="ICD48" s="3"/>
      <c r="ICE48" s="3"/>
      <c r="ICF48" s="3"/>
      <c r="ICG48" s="3"/>
      <c r="ICH48" s="3"/>
      <c r="ICI48" s="3"/>
      <c r="ICJ48" s="3"/>
      <c r="ICK48" s="3"/>
      <c r="ICL48" s="3"/>
      <c r="ICM48" s="3"/>
      <c r="ICN48" s="3"/>
      <c r="ICO48" s="3"/>
      <c r="ICP48" s="3"/>
      <c r="ICQ48" s="3"/>
      <c r="ICR48" s="3"/>
      <c r="ICS48" s="3"/>
      <c r="ICT48" s="3"/>
      <c r="ICU48" s="3"/>
      <c r="ICV48" s="3"/>
      <c r="ICW48" s="3"/>
      <c r="ICX48" s="3"/>
      <c r="ICY48" s="3"/>
      <c r="ICZ48" s="3"/>
      <c r="IDA48" s="3"/>
      <c r="IDB48" s="3"/>
      <c r="IDC48" s="3"/>
      <c r="IDD48" s="3"/>
      <c r="IDE48" s="3"/>
      <c r="IDF48" s="3"/>
      <c r="IDG48" s="3"/>
      <c r="IDH48" s="3"/>
      <c r="IDI48" s="3"/>
      <c r="IDJ48" s="3"/>
      <c r="IDK48" s="3"/>
      <c r="IDL48" s="3"/>
      <c r="IDM48" s="3"/>
      <c r="IDN48" s="3"/>
      <c r="IDO48" s="3"/>
      <c r="IDP48" s="3"/>
      <c r="IDQ48" s="3"/>
      <c r="IDR48" s="3"/>
      <c r="IDS48" s="3"/>
      <c r="IDT48" s="3"/>
      <c r="IDU48" s="3"/>
      <c r="IDV48" s="3"/>
      <c r="IDW48" s="3"/>
      <c r="IDX48" s="3"/>
      <c r="IDY48" s="3"/>
      <c r="IDZ48" s="3"/>
      <c r="IEA48" s="3"/>
      <c r="IEB48" s="3"/>
      <c r="IEC48" s="3"/>
      <c r="IED48" s="3"/>
      <c r="IEE48" s="3"/>
      <c r="IEF48" s="3"/>
      <c r="IEG48" s="3"/>
      <c r="IEH48" s="3"/>
      <c r="IEI48" s="3"/>
      <c r="IEJ48" s="3"/>
      <c r="IEK48" s="3"/>
      <c r="IEL48" s="3"/>
      <c r="IEM48" s="3"/>
      <c r="IEN48" s="3"/>
      <c r="IEO48" s="3"/>
      <c r="IEP48" s="3"/>
      <c r="IEQ48" s="3"/>
      <c r="IER48" s="3"/>
      <c r="IES48" s="3"/>
      <c r="IET48" s="3"/>
      <c r="IEU48" s="3"/>
      <c r="IEV48" s="3"/>
      <c r="IEW48" s="3"/>
      <c r="IEX48" s="3"/>
      <c r="IEY48" s="3"/>
      <c r="IEZ48" s="3"/>
      <c r="IFA48" s="3"/>
      <c r="IFB48" s="3"/>
      <c r="IFC48" s="3"/>
      <c r="IFD48" s="3"/>
      <c r="IFE48" s="3"/>
      <c r="IFF48" s="3"/>
      <c r="IFG48" s="3"/>
      <c r="IFH48" s="3"/>
      <c r="IFI48" s="3"/>
      <c r="IFJ48" s="3"/>
      <c r="IFK48" s="3"/>
      <c r="IFL48" s="3"/>
      <c r="IFM48" s="3"/>
      <c r="IFN48" s="3"/>
      <c r="IFO48" s="3"/>
      <c r="IFP48" s="3"/>
      <c r="IFQ48" s="3"/>
      <c r="IFR48" s="3"/>
      <c r="IFS48" s="3"/>
      <c r="IFT48" s="3"/>
      <c r="IFU48" s="3"/>
      <c r="IFV48" s="3"/>
      <c r="IFW48" s="3"/>
      <c r="IFX48" s="3"/>
      <c r="IFY48" s="3"/>
      <c r="IFZ48" s="3"/>
      <c r="IGA48" s="3"/>
      <c r="IGB48" s="3"/>
      <c r="IGC48" s="3"/>
      <c r="IGD48" s="3"/>
      <c r="IGE48" s="3"/>
      <c r="IGF48" s="3"/>
      <c r="IGG48" s="3"/>
      <c r="IGH48" s="3"/>
      <c r="IGI48" s="3"/>
      <c r="IGJ48" s="3"/>
      <c r="IGK48" s="3"/>
      <c r="IGL48" s="3"/>
      <c r="IGM48" s="3"/>
      <c r="IGN48" s="3"/>
      <c r="IGO48" s="3"/>
      <c r="IGP48" s="3"/>
      <c r="IGQ48" s="3"/>
      <c r="IGR48" s="3"/>
      <c r="IGS48" s="3"/>
      <c r="IGT48" s="3"/>
      <c r="IGU48" s="3"/>
      <c r="IGV48" s="3"/>
      <c r="IGW48" s="3"/>
      <c r="IGX48" s="3"/>
      <c r="IGY48" s="3"/>
      <c r="IGZ48" s="3"/>
      <c r="IHA48" s="3"/>
      <c r="IHB48" s="3"/>
      <c r="IHC48" s="3"/>
      <c r="IHD48" s="3"/>
      <c r="IHE48" s="3"/>
      <c r="IHF48" s="3"/>
      <c r="IHG48" s="3"/>
      <c r="IHH48" s="3"/>
      <c r="IHI48" s="3"/>
      <c r="IHJ48" s="3"/>
      <c r="IHK48" s="3"/>
      <c r="IHL48" s="3"/>
      <c r="IHM48" s="3"/>
      <c r="IHN48" s="3"/>
      <c r="IHO48" s="3"/>
      <c r="IHP48" s="3"/>
      <c r="IHQ48" s="3"/>
      <c r="IHR48" s="3"/>
      <c r="IHS48" s="3"/>
      <c r="IHT48" s="3"/>
      <c r="IHU48" s="3"/>
      <c r="IHV48" s="3"/>
      <c r="IHW48" s="3"/>
      <c r="IHX48" s="3"/>
      <c r="IHY48" s="3"/>
      <c r="IHZ48" s="3"/>
      <c r="IIA48" s="3"/>
      <c r="IIB48" s="3"/>
      <c r="IIC48" s="3"/>
      <c r="IID48" s="3"/>
      <c r="IIE48" s="3"/>
      <c r="IIF48" s="3"/>
      <c r="IIG48" s="3"/>
      <c r="IIH48" s="3"/>
      <c r="III48" s="3"/>
      <c r="IIJ48" s="3"/>
      <c r="IIK48" s="3"/>
      <c r="IIL48" s="3"/>
      <c r="IIM48" s="3"/>
      <c r="IIN48" s="3"/>
      <c r="IIO48" s="3"/>
      <c r="IIP48" s="3"/>
      <c r="IIQ48" s="3"/>
      <c r="IIR48" s="3"/>
      <c r="IIS48" s="3"/>
      <c r="IIT48" s="3"/>
      <c r="IIU48" s="3"/>
      <c r="IIV48" s="3"/>
      <c r="IIW48" s="3"/>
      <c r="IIX48" s="3"/>
      <c r="IIY48" s="3"/>
      <c r="IIZ48" s="3"/>
      <c r="IJA48" s="3"/>
      <c r="IJB48" s="3"/>
      <c r="IJC48" s="3"/>
      <c r="IJD48" s="3"/>
      <c r="IJE48" s="3"/>
      <c r="IJF48" s="3"/>
      <c r="IJG48" s="3"/>
      <c r="IJH48" s="3"/>
      <c r="IJI48" s="3"/>
      <c r="IJJ48" s="3"/>
      <c r="IJK48" s="3"/>
      <c r="IJL48" s="3"/>
      <c r="IJM48" s="3"/>
      <c r="IJN48" s="3"/>
      <c r="IJO48" s="3"/>
      <c r="IJP48" s="3"/>
      <c r="IJQ48" s="3"/>
      <c r="IJR48" s="3"/>
      <c r="IJS48" s="3"/>
      <c r="IJT48" s="3"/>
      <c r="IJU48" s="3"/>
      <c r="IJV48" s="3"/>
      <c r="IJW48" s="3"/>
      <c r="IJX48" s="3"/>
      <c r="IJY48" s="3"/>
      <c r="IJZ48" s="3"/>
      <c r="IKA48" s="3"/>
      <c r="IKB48" s="3"/>
      <c r="IKC48" s="3"/>
      <c r="IKD48" s="3"/>
      <c r="IKE48" s="3"/>
      <c r="IKF48" s="3"/>
      <c r="IKG48" s="3"/>
      <c r="IKH48" s="3"/>
      <c r="IKI48" s="3"/>
      <c r="IKJ48" s="3"/>
      <c r="IKK48" s="3"/>
      <c r="IKL48" s="3"/>
      <c r="IKM48" s="3"/>
      <c r="IKN48" s="3"/>
      <c r="IKO48" s="3"/>
      <c r="IKP48" s="3"/>
      <c r="IKQ48" s="3"/>
      <c r="IKR48" s="3"/>
      <c r="IKS48" s="3"/>
      <c r="IKT48" s="3"/>
      <c r="IKU48" s="3"/>
      <c r="IKV48" s="3"/>
      <c r="IKW48" s="3"/>
      <c r="IKX48" s="3"/>
      <c r="IKY48" s="3"/>
      <c r="IKZ48" s="3"/>
      <c r="ILA48" s="3"/>
      <c r="ILB48" s="3"/>
      <c r="ILC48" s="3"/>
      <c r="ILD48" s="3"/>
      <c r="ILE48" s="3"/>
      <c r="ILF48" s="3"/>
      <c r="ILG48" s="3"/>
      <c r="ILH48" s="3"/>
      <c r="ILI48" s="3"/>
      <c r="ILJ48" s="3"/>
      <c r="ILK48" s="3"/>
      <c r="ILL48" s="3"/>
      <c r="ILM48" s="3"/>
      <c r="ILN48" s="3"/>
      <c r="ILO48" s="3"/>
      <c r="ILP48" s="3"/>
      <c r="ILQ48" s="3"/>
      <c r="ILR48" s="3"/>
      <c r="ILS48" s="3"/>
      <c r="ILT48" s="3"/>
      <c r="ILU48" s="3"/>
      <c r="ILV48" s="3"/>
      <c r="ILW48" s="3"/>
      <c r="ILX48" s="3"/>
      <c r="ILY48" s="3"/>
      <c r="ILZ48" s="3"/>
      <c r="IMA48" s="3"/>
      <c r="IMB48" s="3"/>
      <c r="IMC48" s="3"/>
      <c r="IMD48" s="3"/>
      <c r="IME48" s="3"/>
      <c r="IMF48" s="3"/>
      <c r="IMG48" s="3"/>
      <c r="IMH48" s="3"/>
      <c r="IMI48" s="3"/>
      <c r="IMJ48" s="3"/>
      <c r="IMK48" s="3"/>
      <c r="IML48" s="3"/>
      <c r="IMM48" s="3"/>
      <c r="IMN48" s="3"/>
      <c r="IMO48" s="3"/>
      <c r="IMP48" s="3"/>
      <c r="IMQ48" s="3"/>
      <c r="IMR48" s="3"/>
      <c r="IMS48" s="3"/>
      <c r="IMT48" s="3"/>
      <c r="IMU48" s="3"/>
      <c r="IMV48" s="3"/>
      <c r="IMW48" s="3"/>
      <c r="IMX48" s="3"/>
      <c r="IMY48" s="3"/>
      <c r="IMZ48" s="3"/>
      <c r="INA48" s="3"/>
      <c r="INB48" s="3"/>
      <c r="INC48" s="3"/>
      <c r="IND48" s="3"/>
      <c r="INE48" s="3"/>
      <c r="INF48" s="3"/>
      <c r="ING48" s="3"/>
      <c r="INH48" s="3"/>
      <c r="INI48" s="3"/>
      <c r="INJ48" s="3"/>
      <c r="INK48" s="3"/>
      <c r="INL48" s="3"/>
      <c r="INM48" s="3"/>
      <c r="INN48" s="3"/>
      <c r="INO48" s="3"/>
      <c r="INP48" s="3"/>
      <c r="INQ48" s="3"/>
      <c r="INR48" s="3"/>
      <c r="INS48" s="3"/>
      <c r="INT48" s="3"/>
      <c r="INU48" s="3"/>
      <c r="INV48" s="3"/>
      <c r="INW48" s="3"/>
      <c r="INX48" s="3"/>
      <c r="INY48" s="3"/>
      <c r="INZ48" s="3"/>
      <c r="IOA48" s="3"/>
      <c r="IOB48" s="3"/>
      <c r="IOC48" s="3"/>
      <c r="IOD48" s="3"/>
      <c r="IOE48" s="3"/>
      <c r="IOF48" s="3"/>
      <c r="IOG48" s="3"/>
      <c r="IOH48" s="3"/>
      <c r="IOI48" s="3"/>
      <c r="IOJ48" s="3"/>
      <c r="IOK48" s="3"/>
      <c r="IOL48" s="3"/>
      <c r="IOM48" s="3"/>
      <c r="ION48" s="3"/>
      <c r="IOO48" s="3"/>
      <c r="IOP48" s="3"/>
      <c r="IOQ48" s="3"/>
      <c r="IOR48" s="3"/>
      <c r="IOS48" s="3"/>
      <c r="IOT48" s="3"/>
      <c r="IOU48" s="3"/>
      <c r="IOV48" s="3"/>
      <c r="IOW48" s="3"/>
      <c r="IOX48" s="3"/>
      <c r="IOY48" s="3"/>
      <c r="IOZ48" s="3"/>
      <c r="IPA48" s="3"/>
      <c r="IPB48" s="3"/>
      <c r="IPC48" s="3"/>
      <c r="IPD48" s="3"/>
      <c r="IPE48" s="3"/>
      <c r="IPF48" s="3"/>
      <c r="IPG48" s="3"/>
      <c r="IPH48" s="3"/>
      <c r="IPI48" s="3"/>
      <c r="IPJ48" s="3"/>
      <c r="IPK48" s="3"/>
      <c r="IPL48" s="3"/>
      <c r="IPM48" s="3"/>
      <c r="IPN48" s="3"/>
      <c r="IPO48" s="3"/>
      <c r="IPP48" s="3"/>
      <c r="IPQ48" s="3"/>
      <c r="IPR48" s="3"/>
      <c r="IPS48" s="3"/>
      <c r="IPT48" s="3"/>
      <c r="IPU48" s="3"/>
      <c r="IPV48" s="3"/>
      <c r="IPW48" s="3"/>
      <c r="IPX48" s="3"/>
      <c r="IPY48" s="3"/>
      <c r="IPZ48" s="3"/>
      <c r="IQA48" s="3"/>
      <c r="IQB48" s="3"/>
      <c r="IQC48" s="3"/>
      <c r="IQD48" s="3"/>
      <c r="IQE48" s="3"/>
      <c r="IQF48" s="3"/>
      <c r="IQG48" s="3"/>
      <c r="IQH48" s="3"/>
      <c r="IQI48" s="3"/>
      <c r="IQJ48" s="3"/>
      <c r="IQK48" s="3"/>
      <c r="IQL48" s="3"/>
      <c r="IQM48" s="3"/>
      <c r="IQN48" s="3"/>
      <c r="IQO48" s="3"/>
      <c r="IQP48" s="3"/>
      <c r="IQQ48" s="3"/>
      <c r="IQR48" s="3"/>
      <c r="IQS48" s="3"/>
      <c r="IQT48" s="3"/>
      <c r="IQU48" s="3"/>
      <c r="IQV48" s="3"/>
      <c r="IQW48" s="3"/>
      <c r="IQX48" s="3"/>
      <c r="IQY48" s="3"/>
      <c r="IQZ48" s="3"/>
      <c r="IRA48" s="3"/>
      <c r="IRB48" s="3"/>
      <c r="IRC48" s="3"/>
      <c r="IRD48" s="3"/>
      <c r="IRE48" s="3"/>
      <c r="IRF48" s="3"/>
      <c r="IRG48" s="3"/>
      <c r="IRH48" s="3"/>
      <c r="IRI48" s="3"/>
      <c r="IRJ48" s="3"/>
      <c r="IRK48" s="3"/>
      <c r="IRL48" s="3"/>
      <c r="IRM48" s="3"/>
      <c r="IRN48" s="3"/>
      <c r="IRO48" s="3"/>
      <c r="IRP48" s="3"/>
      <c r="IRQ48" s="3"/>
      <c r="IRR48" s="3"/>
      <c r="IRS48" s="3"/>
      <c r="IRT48" s="3"/>
      <c r="IRU48" s="3"/>
      <c r="IRV48" s="3"/>
      <c r="IRW48" s="3"/>
      <c r="IRX48" s="3"/>
      <c r="IRY48" s="3"/>
      <c r="IRZ48" s="3"/>
      <c r="ISA48" s="3"/>
      <c r="ISB48" s="3"/>
      <c r="ISC48" s="3"/>
      <c r="ISD48" s="3"/>
      <c r="ISE48" s="3"/>
      <c r="ISF48" s="3"/>
      <c r="ISG48" s="3"/>
      <c r="ISH48" s="3"/>
      <c r="ISI48" s="3"/>
      <c r="ISJ48" s="3"/>
      <c r="ISK48" s="3"/>
      <c r="ISL48" s="3"/>
      <c r="ISM48" s="3"/>
      <c r="ISN48" s="3"/>
      <c r="ISO48" s="3"/>
      <c r="ISP48" s="3"/>
      <c r="ISQ48" s="3"/>
      <c r="ISR48" s="3"/>
      <c r="ISS48" s="3"/>
      <c r="IST48" s="3"/>
      <c r="ISU48" s="3"/>
      <c r="ISV48" s="3"/>
      <c r="ISW48" s="3"/>
      <c r="ISX48" s="3"/>
      <c r="ISY48" s="3"/>
      <c r="ISZ48" s="3"/>
      <c r="ITA48" s="3"/>
      <c r="ITB48" s="3"/>
      <c r="ITC48" s="3"/>
      <c r="ITD48" s="3"/>
      <c r="ITE48" s="3"/>
      <c r="ITF48" s="3"/>
      <c r="ITG48" s="3"/>
      <c r="ITH48" s="3"/>
      <c r="ITI48" s="3"/>
      <c r="ITJ48" s="3"/>
      <c r="ITK48" s="3"/>
      <c r="ITL48" s="3"/>
      <c r="ITM48" s="3"/>
      <c r="ITN48" s="3"/>
      <c r="ITO48" s="3"/>
      <c r="ITP48" s="3"/>
      <c r="ITQ48" s="3"/>
      <c r="ITR48" s="3"/>
      <c r="ITS48" s="3"/>
      <c r="ITT48" s="3"/>
      <c r="ITU48" s="3"/>
      <c r="ITV48" s="3"/>
      <c r="ITW48" s="3"/>
      <c r="ITX48" s="3"/>
      <c r="ITY48" s="3"/>
      <c r="ITZ48" s="3"/>
      <c r="IUA48" s="3"/>
      <c r="IUB48" s="3"/>
      <c r="IUC48" s="3"/>
      <c r="IUD48" s="3"/>
      <c r="IUE48" s="3"/>
      <c r="IUF48" s="3"/>
      <c r="IUG48" s="3"/>
      <c r="IUH48" s="3"/>
      <c r="IUI48" s="3"/>
      <c r="IUJ48" s="3"/>
      <c r="IUK48" s="3"/>
      <c r="IUL48" s="3"/>
      <c r="IUM48" s="3"/>
      <c r="IUN48" s="3"/>
      <c r="IUO48" s="3"/>
      <c r="IUP48" s="3"/>
      <c r="IUQ48" s="3"/>
      <c r="IUR48" s="3"/>
      <c r="IUS48" s="3"/>
      <c r="IUT48" s="3"/>
      <c r="IUU48" s="3"/>
      <c r="IUV48" s="3"/>
      <c r="IUW48" s="3"/>
      <c r="IUX48" s="3"/>
      <c r="IUY48" s="3"/>
      <c r="IUZ48" s="3"/>
      <c r="IVA48" s="3"/>
      <c r="IVB48" s="3"/>
      <c r="IVC48" s="3"/>
      <c r="IVD48" s="3"/>
      <c r="IVE48" s="3"/>
      <c r="IVF48" s="3"/>
      <c r="IVG48" s="3"/>
      <c r="IVH48" s="3"/>
      <c r="IVI48" s="3"/>
      <c r="IVJ48" s="3"/>
      <c r="IVK48" s="3"/>
      <c r="IVL48" s="3"/>
      <c r="IVM48" s="3"/>
      <c r="IVN48" s="3"/>
      <c r="IVO48" s="3"/>
      <c r="IVP48" s="3"/>
      <c r="IVQ48" s="3"/>
      <c r="IVR48" s="3"/>
      <c r="IVS48" s="3"/>
      <c r="IVT48" s="3"/>
      <c r="IVU48" s="3"/>
      <c r="IVV48" s="3"/>
      <c r="IVW48" s="3"/>
      <c r="IVX48" s="3"/>
      <c r="IVY48" s="3"/>
      <c r="IVZ48" s="3"/>
      <c r="IWA48" s="3"/>
      <c r="IWB48" s="3"/>
      <c r="IWC48" s="3"/>
      <c r="IWD48" s="3"/>
      <c r="IWE48" s="3"/>
      <c r="IWF48" s="3"/>
      <c r="IWG48" s="3"/>
      <c r="IWH48" s="3"/>
      <c r="IWI48" s="3"/>
      <c r="IWJ48" s="3"/>
      <c r="IWK48" s="3"/>
      <c r="IWL48" s="3"/>
      <c r="IWM48" s="3"/>
      <c r="IWN48" s="3"/>
      <c r="IWO48" s="3"/>
      <c r="IWP48" s="3"/>
      <c r="IWQ48" s="3"/>
      <c r="IWR48" s="3"/>
      <c r="IWS48" s="3"/>
      <c r="IWT48" s="3"/>
      <c r="IWU48" s="3"/>
      <c r="IWV48" s="3"/>
      <c r="IWW48" s="3"/>
      <c r="IWX48" s="3"/>
      <c r="IWY48" s="3"/>
      <c r="IWZ48" s="3"/>
      <c r="IXA48" s="3"/>
      <c r="IXB48" s="3"/>
      <c r="IXC48" s="3"/>
      <c r="IXD48" s="3"/>
      <c r="IXE48" s="3"/>
      <c r="IXF48" s="3"/>
      <c r="IXG48" s="3"/>
      <c r="IXH48" s="3"/>
      <c r="IXI48" s="3"/>
      <c r="IXJ48" s="3"/>
      <c r="IXK48" s="3"/>
      <c r="IXL48" s="3"/>
      <c r="IXM48" s="3"/>
      <c r="IXN48" s="3"/>
      <c r="IXO48" s="3"/>
      <c r="IXP48" s="3"/>
      <c r="IXQ48" s="3"/>
      <c r="IXR48" s="3"/>
      <c r="IXS48" s="3"/>
      <c r="IXT48" s="3"/>
      <c r="IXU48" s="3"/>
      <c r="IXV48" s="3"/>
      <c r="IXW48" s="3"/>
      <c r="IXX48" s="3"/>
      <c r="IXY48" s="3"/>
      <c r="IXZ48" s="3"/>
      <c r="IYA48" s="3"/>
      <c r="IYB48" s="3"/>
      <c r="IYC48" s="3"/>
      <c r="IYD48" s="3"/>
      <c r="IYE48" s="3"/>
      <c r="IYF48" s="3"/>
      <c r="IYG48" s="3"/>
      <c r="IYH48" s="3"/>
      <c r="IYI48" s="3"/>
      <c r="IYJ48" s="3"/>
      <c r="IYK48" s="3"/>
      <c r="IYL48" s="3"/>
      <c r="IYM48" s="3"/>
      <c r="IYN48" s="3"/>
      <c r="IYO48" s="3"/>
      <c r="IYP48" s="3"/>
      <c r="IYQ48" s="3"/>
      <c r="IYR48" s="3"/>
      <c r="IYS48" s="3"/>
      <c r="IYT48" s="3"/>
      <c r="IYU48" s="3"/>
      <c r="IYV48" s="3"/>
      <c r="IYW48" s="3"/>
      <c r="IYX48" s="3"/>
      <c r="IYY48" s="3"/>
      <c r="IYZ48" s="3"/>
      <c r="IZA48" s="3"/>
      <c r="IZB48" s="3"/>
      <c r="IZC48" s="3"/>
      <c r="IZD48" s="3"/>
      <c r="IZE48" s="3"/>
      <c r="IZF48" s="3"/>
      <c r="IZG48" s="3"/>
      <c r="IZH48" s="3"/>
      <c r="IZI48" s="3"/>
      <c r="IZJ48" s="3"/>
      <c r="IZK48" s="3"/>
      <c r="IZL48" s="3"/>
      <c r="IZM48" s="3"/>
      <c r="IZN48" s="3"/>
      <c r="IZO48" s="3"/>
      <c r="IZP48" s="3"/>
      <c r="IZQ48" s="3"/>
      <c r="IZR48" s="3"/>
      <c r="IZS48" s="3"/>
      <c r="IZT48" s="3"/>
      <c r="IZU48" s="3"/>
      <c r="IZV48" s="3"/>
      <c r="IZW48" s="3"/>
      <c r="IZX48" s="3"/>
      <c r="IZY48" s="3"/>
      <c r="IZZ48" s="3"/>
      <c r="JAA48" s="3"/>
      <c r="JAB48" s="3"/>
      <c r="JAC48" s="3"/>
      <c r="JAD48" s="3"/>
      <c r="JAE48" s="3"/>
      <c r="JAF48" s="3"/>
      <c r="JAG48" s="3"/>
      <c r="JAH48" s="3"/>
      <c r="JAI48" s="3"/>
      <c r="JAJ48" s="3"/>
      <c r="JAK48" s="3"/>
      <c r="JAL48" s="3"/>
      <c r="JAM48" s="3"/>
      <c r="JAN48" s="3"/>
      <c r="JAO48" s="3"/>
      <c r="JAP48" s="3"/>
      <c r="JAQ48" s="3"/>
      <c r="JAR48" s="3"/>
      <c r="JAS48" s="3"/>
      <c r="JAT48" s="3"/>
      <c r="JAU48" s="3"/>
      <c r="JAV48" s="3"/>
      <c r="JAW48" s="3"/>
      <c r="JAX48" s="3"/>
      <c r="JAY48" s="3"/>
      <c r="JAZ48" s="3"/>
      <c r="JBA48" s="3"/>
      <c r="JBB48" s="3"/>
      <c r="JBC48" s="3"/>
      <c r="JBD48" s="3"/>
      <c r="JBE48" s="3"/>
      <c r="JBF48" s="3"/>
      <c r="JBG48" s="3"/>
      <c r="JBH48" s="3"/>
      <c r="JBI48" s="3"/>
      <c r="JBJ48" s="3"/>
      <c r="JBK48" s="3"/>
      <c r="JBL48" s="3"/>
      <c r="JBM48" s="3"/>
      <c r="JBN48" s="3"/>
      <c r="JBO48" s="3"/>
      <c r="JBP48" s="3"/>
      <c r="JBQ48" s="3"/>
      <c r="JBR48" s="3"/>
      <c r="JBS48" s="3"/>
      <c r="JBT48" s="3"/>
      <c r="JBU48" s="3"/>
      <c r="JBV48" s="3"/>
      <c r="JBW48" s="3"/>
      <c r="JBX48" s="3"/>
      <c r="JBY48" s="3"/>
      <c r="JBZ48" s="3"/>
      <c r="JCA48" s="3"/>
      <c r="JCB48" s="3"/>
      <c r="JCC48" s="3"/>
      <c r="JCD48" s="3"/>
      <c r="JCE48" s="3"/>
      <c r="JCF48" s="3"/>
      <c r="JCG48" s="3"/>
      <c r="JCH48" s="3"/>
      <c r="JCI48" s="3"/>
      <c r="JCJ48" s="3"/>
      <c r="JCK48" s="3"/>
      <c r="JCL48" s="3"/>
      <c r="JCM48" s="3"/>
      <c r="JCN48" s="3"/>
      <c r="JCO48" s="3"/>
      <c r="JCP48" s="3"/>
      <c r="JCQ48" s="3"/>
      <c r="JCR48" s="3"/>
      <c r="JCS48" s="3"/>
      <c r="JCT48" s="3"/>
      <c r="JCU48" s="3"/>
      <c r="JCV48" s="3"/>
      <c r="JCW48" s="3"/>
      <c r="JCX48" s="3"/>
      <c r="JCY48" s="3"/>
      <c r="JCZ48" s="3"/>
      <c r="JDA48" s="3"/>
      <c r="JDB48" s="3"/>
      <c r="JDC48" s="3"/>
      <c r="JDD48" s="3"/>
      <c r="JDE48" s="3"/>
      <c r="JDF48" s="3"/>
      <c r="JDG48" s="3"/>
      <c r="JDH48" s="3"/>
      <c r="JDI48" s="3"/>
      <c r="JDJ48" s="3"/>
      <c r="JDK48" s="3"/>
      <c r="JDL48" s="3"/>
      <c r="JDM48" s="3"/>
      <c r="JDN48" s="3"/>
      <c r="JDO48" s="3"/>
      <c r="JDP48" s="3"/>
      <c r="JDQ48" s="3"/>
      <c r="JDR48" s="3"/>
      <c r="JDS48" s="3"/>
      <c r="JDT48" s="3"/>
      <c r="JDU48" s="3"/>
      <c r="JDV48" s="3"/>
      <c r="JDW48" s="3"/>
      <c r="JDX48" s="3"/>
      <c r="JDY48" s="3"/>
      <c r="JDZ48" s="3"/>
      <c r="JEA48" s="3"/>
      <c r="JEB48" s="3"/>
      <c r="JEC48" s="3"/>
      <c r="JED48" s="3"/>
      <c r="JEE48" s="3"/>
      <c r="JEF48" s="3"/>
      <c r="JEG48" s="3"/>
      <c r="JEH48" s="3"/>
      <c r="JEI48" s="3"/>
      <c r="JEJ48" s="3"/>
      <c r="JEK48" s="3"/>
      <c r="JEL48" s="3"/>
      <c r="JEM48" s="3"/>
      <c r="JEN48" s="3"/>
      <c r="JEO48" s="3"/>
      <c r="JEP48" s="3"/>
      <c r="JEQ48" s="3"/>
      <c r="JER48" s="3"/>
      <c r="JES48" s="3"/>
      <c r="JET48" s="3"/>
      <c r="JEU48" s="3"/>
      <c r="JEV48" s="3"/>
      <c r="JEW48" s="3"/>
      <c r="JEX48" s="3"/>
      <c r="JEY48" s="3"/>
      <c r="JEZ48" s="3"/>
      <c r="JFA48" s="3"/>
      <c r="JFB48" s="3"/>
      <c r="JFC48" s="3"/>
      <c r="JFD48" s="3"/>
      <c r="JFE48" s="3"/>
      <c r="JFF48" s="3"/>
      <c r="JFG48" s="3"/>
      <c r="JFH48" s="3"/>
      <c r="JFI48" s="3"/>
      <c r="JFJ48" s="3"/>
      <c r="JFK48" s="3"/>
      <c r="JFL48" s="3"/>
      <c r="JFM48" s="3"/>
      <c r="JFN48" s="3"/>
      <c r="JFO48" s="3"/>
      <c r="JFP48" s="3"/>
      <c r="JFQ48" s="3"/>
      <c r="JFR48" s="3"/>
      <c r="JFS48" s="3"/>
      <c r="JFT48" s="3"/>
      <c r="JFU48" s="3"/>
      <c r="JFV48" s="3"/>
      <c r="JFW48" s="3"/>
      <c r="JFX48" s="3"/>
      <c r="JFY48" s="3"/>
      <c r="JFZ48" s="3"/>
      <c r="JGA48" s="3"/>
      <c r="JGB48" s="3"/>
      <c r="JGC48" s="3"/>
      <c r="JGD48" s="3"/>
      <c r="JGE48" s="3"/>
      <c r="JGF48" s="3"/>
      <c r="JGG48" s="3"/>
      <c r="JGH48" s="3"/>
      <c r="JGI48" s="3"/>
      <c r="JGJ48" s="3"/>
      <c r="JGK48" s="3"/>
      <c r="JGL48" s="3"/>
      <c r="JGM48" s="3"/>
      <c r="JGN48" s="3"/>
      <c r="JGO48" s="3"/>
      <c r="JGP48" s="3"/>
      <c r="JGQ48" s="3"/>
      <c r="JGR48" s="3"/>
      <c r="JGS48" s="3"/>
      <c r="JGT48" s="3"/>
      <c r="JGU48" s="3"/>
      <c r="JGV48" s="3"/>
      <c r="JGW48" s="3"/>
      <c r="JGX48" s="3"/>
      <c r="JGY48" s="3"/>
      <c r="JGZ48" s="3"/>
      <c r="JHA48" s="3"/>
      <c r="JHB48" s="3"/>
      <c r="JHC48" s="3"/>
      <c r="JHD48" s="3"/>
      <c r="JHE48" s="3"/>
      <c r="JHF48" s="3"/>
      <c r="JHG48" s="3"/>
      <c r="JHH48" s="3"/>
      <c r="JHI48" s="3"/>
      <c r="JHJ48" s="3"/>
      <c r="JHK48" s="3"/>
      <c r="JHL48" s="3"/>
      <c r="JHM48" s="3"/>
      <c r="JHN48" s="3"/>
      <c r="JHO48" s="3"/>
      <c r="JHP48" s="3"/>
      <c r="JHQ48" s="3"/>
      <c r="JHR48" s="3"/>
      <c r="JHS48" s="3"/>
      <c r="JHT48" s="3"/>
      <c r="JHU48" s="3"/>
      <c r="JHV48" s="3"/>
      <c r="JHW48" s="3"/>
      <c r="JHX48" s="3"/>
      <c r="JHY48" s="3"/>
      <c r="JHZ48" s="3"/>
      <c r="JIA48" s="3"/>
      <c r="JIB48" s="3"/>
      <c r="JIC48" s="3"/>
      <c r="JID48" s="3"/>
      <c r="JIE48" s="3"/>
      <c r="JIF48" s="3"/>
      <c r="JIG48" s="3"/>
      <c r="JIH48" s="3"/>
      <c r="JII48" s="3"/>
      <c r="JIJ48" s="3"/>
      <c r="JIK48" s="3"/>
      <c r="JIL48" s="3"/>
      <c r="JIM48" s="3"/>
      <c r="JIN48" s="3"/>
      <c r="JIO48" s="3"/>
      <c r="JIP48" s="3"/>
      <c r="JIQ48" s="3"/>
      <c r="JIR48" s="3"/>
      <c r="JIS48" s="3"/>
      <c r="JIT48" s="3"/>
      <c r="JIU48" s="3"/>
      <c r="JIV48" s="3"/>
      <c r="JIW48" s="3"/>
      <c r="JIX48" s="3"/>
      <c r="JIY48" s="3"/>
      <c r="JIZ48" s="3"/>
      <c r="JJA48" s="3"/>
      <c r="JJB48" s="3"/>
      <c r="JJC48" s="3"/>
      <c r="JJD48" s="3"/>
      <c r="JJE48" s="3"/>
      <c r="JJF48" s="3"/>
      <c r="JJG48" s="3"/>
      <c r="JJH48" s="3"/>
      <c r="JJI48" s="3"/>
      <c r="JJJ48" s="3"/>
      <c r="JJK48" s="3"/>
      <c r="JJL48" s="3"/>
      <c r="JJM48" s="3"/>
      <c r="JJN48" s="3"/>
      <c r="JJO48" s="3"/>
      <c r="JJP48" s="3"/>
      <c r="JJQ48" s="3"/>
      <c r="JJR48" s="3"/>
      <c r="JJS48" s="3"/>
      <c r="JJT48" s="3"/>
      <c r="JJU48" s="3"/>
      <c r="JJV48" s="3"/>
      <c r="JJW48" s="3"/>
      <c r="JJX48" s="3"/>
      <c r="JJY48" s="3"/>
      <c r="JJZ48" s="3"/>
      <c r="JKA48" s="3"/>
      <c r="JKB48" s="3"/>
      <c r="JKC48" s="3"/>
      <c r="JKD48" s="3"/>
      <c r="JKE48" s="3"/>
      <c r="JKF48" s="3"/>
      <c r="JKG48" s="3"/>
      <c r="JKH48" s="3"/>
      <c r="JKI48" s="3"/>
      <c r="JKJ48" s="3"/>
      <c r="JKK48" s="3"/>
      <c r="JKL48" s="3"/>
      <c r="JKM48" s="3"/>
      <c r="JKN48" s="3"/>
      <c r="JKO48" s="3"/>
      <c r="JKP48" s="3"/>
      <c r="JKQ48" s="3"/>
      <c r="JKR48" s="3"/>
      <c r="JKS48" s="3"/>
      <c r="JKT48" s="3"/>
      <c r="JKU48" s="3"/>
      <c r="JKV48" s="3"/>
      <c r="JKW48" s="3"/>
      <c r="JKX48" s="3"/>
      <c r="JKY48" s="3"/>
      <c r="JKZ48" s="3"/>
      <c r="JLA48" s="3"/>
      <c r="JLB48" s="3"/>
      <c r="JLC48" s="3"/>
      <c r="JLD48" s="3"/>
      <c r="JLE48" s="3"/>
      <c r="JLF48" s="3"/>
      <c r="JLG48" s="3"/>
      <c r="JLH48" s="3"/>
      <c r="JLI48" s="3"/>
      <c r="JLJ48" s="3"/>
      <c r="JLK48" s="3"/>
      <c r="JLL48" s="3"/>
      <c r="JLM48" s="3"/>
      <c r="JLN48" s="3"/>
      <c r="JLO48" s="3"/>
      <c r="JLP48" s="3"/>
      <c r="JLQ48" s="3"/>
      <c r="JLR48" s="3"/>
      <c r="JLS48" s="3"/>
      <c r="JLT48" s="3"/>
      <c r="JLU48" s="3"/>
      <c r="JLV48" s="3"/>
      <c r="JLW48" s="3"/>
      <c r="JLX48" s="3"/>
      <c r="JLY48" s="3"/>
      <c r="JLZ48" s="3"/>
      <c r="JMA48" s="3"/>
      <c r="JMB48" s="3"/>
      <c r="JMC48" s="3"/>
      <c r="JMD48" s="3"/>
      <c r="JME48" s="3"/>
      <c r="JMF48" s="3"/>
      <c r="JMG48" s="3"/>
      <c r="JMH48" s="3"/>
      <c r="JMI48" s="3"/>
      <c r="JMJ48" s="3"/>
      <c r="JMK48" s="3"/>
      <c r="JML48" s="3"/>
      <c r="JMM48" s="3"/>
      <c r="JMN48" s="3"/>
      <c r="JMO48" s="3"/>
      <c r="JMP48" s="3"/>
      <c r="JMQ48" s="3"/>
      <c r="JMR48" s="3"/>
      <c r="JMS48" s="3"/>
      <c r="JMT48" s="3"/>
      <c r="JMU48" s="3"/>
      <c r="JMV48" s="3"/>
      <c r="JMW48" s="3"/>
      <c r="JMX48" s="3"/>
      <c r="JMY48" s="3"/>
      <c r="JMZ48" s="3"/>
      <c r="JNA48" s="3"/>
      <c r="JNB48" s="3"/>
      <c r="JNC48" s="3"/>
      <c r="JND48" s="3"/>
      <c r="JNE48" s="3"/>
      <c r="JNF48" s="3"/>
      <c r="JNG48" s="3"/>
      <c r="JNH48" s="3"/>
      <c r="JNI48" s="3"/>
      <c r="JNJ48" s="3"/>
      <c r="JNK48" s="3"/>
      <c r="JNL48" s="3"/>
      <c r="JNM48" s="3"/>
      <c r="JNN48" s="3"/>
      <c r="JNO48" s="3"/>
      <c r="JNP48" s="3"/>
      <c r="JNQ48" s="3"/>
      <c r="JNR48" s="3"/>
      <c r="JNS48" s="3"/>
      <c r="JNT48" s="3"/>
      <c r="JNU48" s="3"/>
      <c r="JNV48" s="3"/>
      <c r="JNW48" s="3"/>
      <c r="JNX48" s="3"/>
      <c r="JNY48" s="3"/>
      <c r="JNZ48" s="3"/>
      <c r="JOA48" s="3"/>
      <c r="JOB48" s="3"/>
      <c r="JOC48" s="3"/>
      <c r="JOD48" s="3"/>
      <c r="JOE48" s="3"/>
      <c r="JOF48" s="3"/>
      <c r="JOG48" s="3"/>
      <c r="JOH48" s="3"/>
      <c r="JOI48" s="3"/>
      <c r="JOJ48" s="3"/>
      <c r="JOK48" s="3"/>
      <c r="JOL48" s="3"/>
      <c r="JOM48" s="3"/>
      <c r="JON48" s="3"/>
      <c r="JOO48" s="3"/>
      <c r="JOP48" s="3"/>
      <c r="JOQ48" s="3"/>
      <c r="JOR48" s="3"/>
      <c r="JOS48" s="3"/>
      <c r="JOT48" s="3"/>
      <c r="JOU48" s="3"/>
      <c r="JOV48" s="3"/>
      <c r="JOW48" s="3"/>
      <c r="JOX48" s="3"/>
      <c r="JOY48" s="3"/>
      <c r="JOZ48" s="3"/>
      <c r="JPA48" s="3"/>
      <c r="JPB48" s="3"/>
      <c r="JPC48" s="3"/>
      <c r="JPD48" s="3"/>
      <c r="JPE48" s="3"/>
      <c r="JPF48" s="3"/>
      <c r="JPG48" s="3"/>
      <c r="JPH48" s="3"/>
      <c r="JPI48" s="3"/>
      <c r="JPJ48" s="3"/>
      <c r="JPK48" s="3"/>
      <c r="JPL48" s="3"/>
      <c r="JPM48" s="3"/>
      <c r="JPN48" s="3"/>
      <c r="JPO48" s="3"/>
      <c r="JPP48" s="3"/>
      <c r="JPQ48" s="3"/>
      <c r="JPR48" s="3"/>
      <c r="JPS48" s="3"/>
      <c r="JPT48" s="3"/>
      <c r="JPU48" s="3"/>
      <c r="JPV48" s="3"/>
      <c r="JPW48" s="3"/>
      <c r="JPX48" s="3"/>
      <c r="JPY48" s="3"/>
      <c r="JPZ48" s="3"/>
      <c r="JQA48" s="3"/>
      <c r="JQB48" s="3"/>
      <c r="JQC48" s="3"/>
      <c r="JQD48" s="3"/>
      <c r="JQE48" s="3"/>
      <c r="JQF48" s="3"/>
      <c r="JQG48" s="3"/>
      <c r="JQH48" s="3"/>
      <c r="JQI48" s="3"/>
      <c r="JQJ48" s="3"/>
      <c r="JQK48" s="3"/>
      <c r="JQL48" s="3"/>
      <c r="JQM48" s="3"/>
      <c r="JQN48" s="3"/>
      <c r="JQO48" s="3"/>
      <c r="JQP48" s="3"/>
      <c r="JQQ48" s="3"/>
      <c r="JQR48" s="3"/>
      <c r="JQS48" s="3"/>
      <c r="JQT48" s="3"/>
      <c r="JQU48" s="3"/>
      <c r="JQV48" s="3"/>
      <c r="JQW48" s="3"/>
      <c r="JQX48" s="3"/>
      <c r="JQY48" s="3"/>
      <c r="JQZ48" s="3"/>
      <c r="JRA48" s="3"/>
      <c r="JRB48" s="3"/>
      <c r="JRC48" s="3"/>
      <c r="JRD48" s="3"/>
      <c r="JRE48" s="3"/>
      <c r="JRF48" s="3"/>
      <c r="JRG48" s="3"/>
      <c r="JRH48" s="3"/>
      <c r="JRI48" s="3"/>
      <c r="JRJ48" s="3"/>
      <c r="JRK48" s="3"/>
      <c r="JRL48" s="3"/>
      <c r="JRM48" s="3"/>
      <c r="JRN48" s="3"/>
      <c r="JRO48" s="3"/>
      <c r="JRP48" s="3"/>
      <c r="JRQ48" s="3"/>
      <c r="JRR48" s="3"/>
      <c r="JRS48" s="3"/>
      <c r="JRT48" s="3"/>
      <c r="JRU48" s="3"/>
      <c r="JRV48" s="3"/>
      <c r="JRW48" s="3"/>
      <c r="JRX48" s="3"/>
      <c r="JRY48" s="3"/>
      <c r="JRZ48" s="3"/>
      <c r="JSA48" s="3"/>
      <c r="JSB48" s="3"/>
      <c r="JSC48" s="3"/>
      <c r="JSD48" s="3"/>
      <c r="JSE48" s="3"/>
      <c r="JSF48" s="3"/>
      <c r="JSG48" s="3"/>
      <c r="JSH48" s="3"/>
      <c r="JSI48" s="3"/>
      <c r="JSJ48" s="3"/>
      <c r="JSK48" s="3"/>
      <c r="JSL48" s="3"/>
      <c r="JSM48" s="3"/>
      <c r="JSN48" s="3"/>
      <c r="JSO48" s="3"/>
      <c r="JSP48" s="3"/>
      <c r="JSQ48" s="3"/>
      <c r="JSR48" s="3"/>
      <c r="JSS48" s="3"/>
      <c r="JST48" s="3"/>
      <c r="JSU48" s="3"/>
      <c r="JSV48" s="3"/>
      <c r="JSW48" s="3"/>
      <c r="JSX48" s="3"/>
      <c r="JSY48" s="3"/>
      <c r="JSZ48" s="3"/>
      <c r="JTA48" s="3"/>
      <c r="JTB48" s="3"/>
      <c r="JTC48" s="3"/>
      <c r="JTD48" s="3"/>
      <c r="JTE48" s="3"/>
      <c r="JTF48" s="3"/>
      <c r="JTG48" s="3"/>
      <c r="JTH48" s="3"/>
      <c r="JTI48" s="3"/>
      <c r="JTJ48" s="3"/>
      <c r="JTK48" s="3"/>
      <c r="JTL48" s="3"/>
      <c r="JTM48" s="3"/>
      <c r="JTN48" s="3"/>
      <c r="JTO48" s="3"/>
      <c r="JTP48" s="3"/>
      <c r="JTQ48" s="3"/>
      <c r="JTR48" s="3"/>
      <c r="JTS48" s="3"/>
      <c r="JTT48" s="3"/>
      <c r="JTU48" s="3"/>
      <c r="JTV48" s="3"/>
      <c r="JTW48" s="3"/>
      <c r="JTX48" s="3"/>
      <c r="JTY48" s="3"/>
      <c r="JTZ48" s="3"/>
      <c r="JUA48" s="3"/>
      <c r="JUB48" s="3"/>
      <c r="JUC48" s="3"/>
      <c r="JUD48" s="3"/>
      <c r="JUE48" s="3"/>
      <c r="JUF48" s="3"/>
      <c r="JUG48" s="3"/>
      <c r="JUH48" s="3"/>
      <c r="JUI48" s="3"/>
      <c r="JUJ48" s="3"/>
      <c r="JUK48" s="3"/>
      <c r="JUL48" s="3"/>
      <c r="JUM48" s="3"/>
      <c r="JUN48" s="3"/>
      <c r="JUO48" s="3"/>
      <c r="JUP48" s="3"/>
      <c r="JUQ48" s="3"/>
      <c r="JUR48" s="3"/>
      <c r="JUS48" s="3"/>
      <c r="JUT48" s="3"/>
      <c r="JUU48" s="3"/>
      <c r="JUV48" s="3"/>
      <c r="JUW48" s="3"/>
      <c r="JUX48" s="3"/>
      <c r="JUY48" s="3"/>
      <c r="JUZ48" s="3"/>
      <c r="JVA48" s="3"/>
      <c r="JVB48" s="3"/>
      <c r="JVC48" s="3"/>
      <c r="JVD48" s="3"/>
      <c r="JVE48" s="3"/>
      <c r="JVF48" s="3"/>
      <c r="JVG48" s="3"/>
      <c r="JVH48" s="3"/>
      <c r="JVI48" s="3"/>
      <c r="JVJ48" s="3"/>
      <c r="JVK48" s="3"/>
      <c r="JVL48" s="3"/>
      <c r="JVM48" s="3"/>
      <c r="JVN48" s="3"/>
      <c r="JVO48" s="3"/>
      <c r="JVP48" s="3"/>
      <c r="JVQ48" s="3"/>
      <c r="JVR48" s="3"/>
      <c r="JVS48" s="3"/>
      <c r="JVT48" s="3"/>
      <c r="JVU48" s="3"/>
      <c r="JVV48" s="3"/>
      <c r="JVW48" s="3"/>
      <c r="JVX48" s="3"/>
      <c r="JVY48" s="3"/>
      <c r="JVZ48" s="3"/>
      <c r="JWA48" s="3"/>
      <c r="JWB48" s="3"/>
      <c r="JWC48" s="3"/>
      <c r="JWD48" s="3"/>
      <c r="JWE48" s="3"/>
      <c r="JWF48" s="3"/>
      <c r="JWG48" s="3"/>
      <c r="JWH48" s="3"/>
      <c r="JWI48" s="3"/>
      <c r="JWJ48" s="3"/>
      <c r="JWK48" s="3"/>
      <c r="JWL48" s="3"/>
      <c r="JWM48" s="3"/>
      <c r="JWN48" s="3"/>
      <c r="JWO48" s="3"/>
      <c r="JWP48" s="3"/>
      <c r="JWQ48" s="3"/>
      <c r="JWR48" s="3"/>
      <c r="JWS48" s="3"/>
      <c r="JWT48" s="3"/>
      <c r="JWU48" s="3"/>
      <c r="JWV48" s="3"/>
      <c r="JWW48" s="3"/>
      <c r="JWX48" s="3"/>
      <c r="JWY48" s="3"/>
      <c r="JWZ48" s="3"/>
      <c r="JXA48" s="3"/>
      <c r="JXB48" s="3"/>
      <c r="JXC48" s="3"/>
      <c r="JXD48" s="3"/>
      <c r="JXE48" s="3"/>
      <c r="JXF48" s="3"/>
      <c r="JXG48" s="3"/>
      <c r="JXH48" s="3"/>
      <c r="JXI48" s="3"/>
      <c r="JXJ48" s="3"/>
      <c r="JXK48" s="3"/>
      <c r="JXL48" s="3"/>
      <c r="JXM48" s="3"/>
      <c r="JXN48" s="3"/>
      <c r="JXO48" s="3"/>
      <c r="JXP48" s="3"/>
      <c r="JXQ48" s="3"/>
      <c r="JXR48" s="3"/>
      <c r="JXS48" s="3"/>
      <c r="JXT48" s="3"/>
      <c r="JXU48" s="3"/>
      <c r="JXV48" s="3"/>
      <c r="JXW48" s="3"/>
      <c r="JXX48" s="3"/>
      <c r="JXY48" s="3"/>
      <c r="JXZ48" s="3"/>
      <c r="JYA48" s="3"/>
      <c r="JYB48" s="3"/>
      <c r="JYC48" s="3"/>
      <c r="JYD48" s="3"/>
      <c r="JYE48" s="3"/>
      <c r="JYF48" s="3"/>
      <c r="JYG48" s="3"/>
      <c r="JYH48" s="3"/>
      <c r="JYI48" s="3"/>
      <c r="JYJ48" s="3"/>
      <c r="JYK48" s="3"/>
      <c r="JYL48" s="3"/>
      <c r="JYM48" s="3"/>
      <c r="JYN48" s="3"/>
      <c r="JYO48" s="3"/>
      <c r="JYP48" s="3"/>
      <c r="JYQ48" s="3"/>
      <c r="JYR48" s="3"/>
      <c r="JYS48" s="3"/>
      <c r="JYT48" s="3"/>
      <c r="JYU48" s="3"/>
      <c r="JYV48" s="3"/>
      <c r="JYW48" s="3"/>
      <c r="JYX48" s="3"/>
      <c r="JYY48" s="3"/>
      <c r="JYZ48" s="3"/>
      <c r="JZA48" s="3"/>
      <c r="JZB48" s="3"/>
      <c r="JZC48" s="3"/>
      <c r="JZD48" s="3"/>
      <c r="JZE48" s="3"/>
      <c r="JZF48" s="3"/>
      <c r="JZG48" s="3"/>
      <c r="JZH48" s="3"/>
      <c r="JZI48" s="3"/>
      <c r="JZJ48" s="3"/>
      <c r="JZK48" s="3"/>
      <c r="JZL48" s="3"/>
      <c r="JZM48" s="3"/>
      <c r="JZN48" s="3"/>
      <c r="JZO48" s="3"/>
      <c r="JZP48" s="3"/>
      <c r="JZQ48" s="3"/>
      <c r="JZR48" s="3"/>
      <c r="JZS48" s="3"/>
      <c r="JZT48" s="3"/>
      <c r="JZU48" s="3"/>
      <c r="JZV48" s="3"/>
      <c r="JZW48" s="3"/>
      <c r="JZX48" s="3"/>
      <c r="JZY48" s="3"/>
      <c r="JZZ48" s="3"/>
      <c r="KAA48" s="3"/>
      <c r="KAB48" s="3"/>
      <c r="KAC48" s="3"/>
      <c r="KAD48" s="3"/>
      <c r="KAE48" s="3"/>
      <c r="KAF48" s="3"/>
      <c r="KAG48" s="3"/>
      <c r="KAH48" s="3"/>
      <c r="KAI48" s="3"/>
      <c r="KAJ48" s="3"/>
      <c r="KAK48" s="3"/>
      <c r="KAL48" s="3"/>
      <c r="KAM48" s="3"/>
      <c r="KAN48" s="3"/>
      <c r="KAO48" s="3"/>
      <c r="KAP48" s="3"/>
      <c r="KAQ48" s="3"/>
      <c r="KAR48" s="3"/>
      <c r="KAS48" s="3"/>
      <c r="KAT48" s="3"/>
      <c r="KAU48" s="3"/>
      <c r="KAV48" s="3"/>
      <c r="KAW48" s="3"/>
      <c r="KAX48" s="3"/>
      <c r="KAY48" s="3"/>
      <c r="KAZ48" s="3"/>
      <c r="KBA48" s="3"/>
      <c r="KBB48" s="3"/>
      <c r="KBC48" s="3"/>
      <c r="KBD48" s="3"/>
      <c r="KBE48" s="3"/>
      <c r="KBF48" s="3"/>
      <c r="KBG48" s="3"/>
      <c r="KBH48" s="3"/>
      <c r="KBI48" s="3"/>
      <c r="KBJ48" s="3"/>
      <c r="KBK48" s="3"/>
      <c r="KBL48" s="3"/>
      <c r="KBM48" s="3"/>
      <c r="KBN48" s="3"/>
      <c r="KBO48" s="3"/>
      <c r="KBP48" s="3"/>
      <c r="KBQ48" s="3"/>
      <c r="KBR48" s="3"/>
      <c r="KBS48" s="3"/>
      <c r="KBT48" s="3"/>
      <c r="KBU48" s="3"/>
      <c r="KBV48" s="3"/>
      <c r="KBW48" s="3"/>
      <c r="KBX48" s="3"/>
      <c r="KBY48" s="3"/>
      <c r="KBZ48" s="3"/>
      <c r="KCA48" s="3"/>
      <c r="KCB48" s="3"/>
      <c r="KCC48" s="3"/>
      <c r="KCD48" s="3"/>
      <c r="KCE48" s="3"/>
      <c r="KCF48" s="3"/>
      <c r="KCG48" s="3"/>
      <c r="KCH48" s="3"/>
      <c r="KCI48" s="3"/>
      <c r="KCJ48" s="3"/>
      <c r="KCK48" s="3"/>
      <c r="KCL48" s="3"/>
      <c r="KCM48" s="3"/>
      <c r="KCN48" s="3"/>
      <c r="KCO48" s="3"/>
      <c r="KCP48" s="3"/>
      <c r="KCQ48" s="3"/>
      <c r="KCR48" s="3"/>
      <c r="KCS48" s="3"/>
      <c r="KCT48" s="3"/>
      <c r="KCU48" s="3"/>
      <c r="KCV48" s="3"/>
      <c r="KCW48" s="3"/>
      <c r="KCX48" s="3"/>
      <c r="KCY48" s="3"/>
      <c r="KCZ48" s="3"/>
      <c r="KDA48" s="3"/>
      <c r="KDB48" s="3"/>
      <c r="KDC48" s="3"/>
      <c r="KDD48" s="3"/>
      <c r="KDE48" s="3"/>
      <c r="KDF48" s="3"/>
      <c r="KDG48" s="3"/>
      <c r="KDH48" s="3"/>
      <c r="KDI48" s="3"/>
      <c r="KDJ48" s="3"/>
      <c r="KDK48" s="3"/>
      <c r="KDL48" s="3"/>
      <c r="KDM48" s="3"/>
      <c r="KDN48" s="3"/>
      <c r="KDO48" s="3"/>
      <c r="KDP48" s="3"/>
      <c r="KDQ48" s="3"/>
      <c r="KDR48" s="3"/>
      <c r="KDS48" s="3"/>
      <c r="KDT48" s="3"/>
      <c r="KDU48" s="3"/>
      <c r="KDV48" s="3"/>
      <c r="KDW48" s="3"/>
      <c r="KDX48" s="3"/>
      <c r="KDY48" s="3"/>
      <c r="KDZ48" s="3"/>
      <c r="KEA48" s="3"/>
      <c r="KEB48" s="3"/>
      <c r="KEC48" s="3"/>
      <c r="KED48" s="3"/>
      <c r="KEE48" s="3"/>
      <c r="KEF48" s="3"/>
      <c r="KEG48" s="3"/>
      <c r="KEH48" s="3"/>
      <c r="KEI48" s="3"/>
      <c r="KEJ48" s="3"/>
      <c r="KEK48" s="3"/>
      <c r="KEL48" s="3"/>
      <c r="KEM48" s="3"/>
      <c r="KEN48" s="3"/>
      <c r="KEO48" s="3"/>
      <c r="KEP48" s="3"/>
      <c r="KEQ48" s="3"/>
      <c r="KER48" s="3"/>
      <c r="KES48" s="3"/>
      <c r="KET48" s="3"/>
      <c r="KEU48" s="3"/>
      <c r="KEV48" s="3"/>
      <c r="KEW48" s="3"/>
      <c r="KEX48" s="3"/>
      <c r="KEY48" s="3"/>
      <c r="KEZ48" s="3"/>
      <c r="KFA48" s="3"/>
      <c r="KFB48" s="3"/>
      <c r="KFC48" s="3"/>
      <c r="KFD48" s="3"/>
      <c r="KFE48" s="3"/>
      <c r="KFF48" s="3"/>
      <c r="KFG48" s="3"/>
      <c r="KFH48" s="3"/>
      <c r="KFI48" s="3"/>
      <c r="KFJ48" s="3"/>
      <c r="KFK48" s="3"/>
      <c r="KFL48" s="3"/>
      <c r="KFM48" s="3"/>
      <c r="KFN48" s="3"/>
      <c r="KFO48" s="3"/>
      <c r="KFP48" s="3"/>
      <c r="KFQ48" s="3"/>
      <c r="KFR48" s="3"/>
      <c r="KFS48" s="3"/>
      <c r="KFT48" s="3"/>
      <c r="KFU48" s="3"/>
      <c r="KFV48" s="3"/>
      <c r="KFW48" s="3"/>
      <c r="KFX48" s="3"/>
      <c r="KFY48" s="3"/>
      <c r="KFZ48" s="3"/>
      <c r="KGA48" s="3"/>
      <c r="KGB48" s="3"/>
      <c r="KGC48" s="3"/>
      <c r="KGD48" s="3"/>
      <c r="KGE48" s="3"/>
      <c r="KGF48" s="3"/>
      <c r="KGG48" s="3"/>
      <c r="KGH48" s="3"/>
      <c r="KGI48" s="3"/>
      <c r="KGJ48" s="3"/>
      <c r="KGK48" s="3"/>
      <c r="KGL48" s="3"/>
      <c r="KGM48" s="3"/>
      <c r="KGN48" s="3"/>
      <c r="KGO48" s="3"/>
      <c r="KGP48" s="3"/>
      <c r="KGQ48" s="3"/>
      <c r="KGR48" s="3"/>
      <c r="KGS48" s="3"/>
      <c r="KGT48" s="3"/>
      <c r="KGU48" s="3"/>
      <c r="KGV48" s="3"/>
      <c r="KGW48" s="3"/>
      <c r="KGX48" s="3"/>
      <c r="KGY48" s="3"/>
      <c r="KGZ48" s="3"/>
      <c r="KHA48" s="3"/>
      <c r="KHB48" s="3"/>
      <c r="KHC48" s="3"/>
      <c r="KHD48" s="3"/>
      <c r="KHE48" s="3"/>
      <c r="KHF48" s="3"/>
      <c r="KHG48" s="3"/>
      <c r="KHH48" s="3"/>
      <c r="KHI48" s="3"/>
      <c r="KHJ48" s="3"/>
      <c r="KHK48" s="3"/>
      <c r="KHL48" s="3"/>
      <c r="KHM48" s="3"/>
      <c r="KHN48" s="3"/>
      <c r="KHO48" s="3"/>
      <c r="KHP48" s="3"/>
      <c r="KHQ48" s="3"/>
      <c r="KHR48" s="3"/>
      <c r="KHS48" s="3"/>
      <c r="KHT48" s="3"/>
      <c r="KHU48" s="3"/>
      <c r="KHV48" s="3"/>
      <c r="KHW48" s="3"/>
      <c r="KHX48" s="3"/>
      <c r="KHY48" s="3"/>
      <c r="KHZ48" s="3"/>
      <c r="KIA48" s="3"/>
      <c r="KIB48" s="3"/>
      <c r="KIC48" s="3"/>
      <c r="KID48" s="3"/>
      <c r="KIE48" s="3"/>
      <c r="KIF48" s="3"/>
      <c r="KIG48" s="3"/>
      <c r="KIH48" s="3"/>
      <c r="KII48" s="3"/>
      <c r="KIJ48" s="3"/>
      <c r="KIK48" s="3"/>
      <c r="KIL48" s="3"/>
      <c r="KIM48" s="3"/>
      <c r="KIN48" s="3"/>
      <c r="KIO48" s="3"/>
      <c r="KIP48" s="3"/>
      <c r="KIQ48" s="3"/>
      <c r="KIR48" s="3"/>
      <c r="KIS48" s="3"/>
      <c r="KIT48" s="3"/>
      <c r="KIU48" s="3"/>
      <c r="KIV48" s="3"/>
      <c r="KIW48" s="3"/>
      <c r="KIX48" s="3"/>
      <c r="KIY48" s="3"/>
      <c r="KIZ48" s="3"/>
      <c r="KJA48" s="3"/>
      <c r="KJB48" s="3"/>
      <c r="KJC48" s="3"/>
      <c r="KJD48" s="3"/>
      <c r="KJE48" s="3"/>
      <c r="KJF48" s="3"/>
      <c r="KJG48" s="3"/>
      <c r="KJH48" s="3"/>
      <c r="KJI48" s="3"/>
      <c r="KJJ48" s="3"/>
      <c r="KJK48" s="3"/>
      <c r="KJL48" s="3"/>
      <c r="KJM48" s="3"/>
      <c r="KJN48" s="3"/>
      <c r="KJO48" s="3"/>
      <c r="KJP48" s="3"/>
      <c r="KJQ48" s="3"/>
      <c r="KJR48" s="3"/>
      <c r="KJS48" s="3"/>
      <c r="KJT48" s="3"/>
      <c r="KJU48" s="3"/>
      <c r="KJV48" s="3"/>
      <c r="KJW48" s="3"/>
      <c r="KJX48" s="3"/>
      <c r="KJY48" s="3"/>
      <c r="KJZ48" s="3"/>
      <c r="KKA48" s="3"/>
      <c r="KKB48" s="3"/>
      <c r="KKC48" s="3"/>
      <c r="KKD48" s="3"/>
      <c r="KKE48" s="3"/>
      <c r="KKF48" s="3"/>
      <c r="KKG48" s="3"/>
      <c r="KKH48" s="3"/>
      <c r="KKI48" s="3"/>
      <c r="KKJ48" s="3"/>
      <c r="KKK48" s="3"/>
      <c r="KKL48" s="3"/>
      <c r="KKM48" s="3"/>
      <c r="KKN48" s="3"/>
      <c r="KKO48" s="3"/>
      <c r="KKP48" s="3"/>
      <c r="KKQ48" s="3"/>
      <c r="KKR48" s="3"/>
      <c r="KKS48" s="3"/>
      <c r="KKT48" s="3"/>
      <c r="KKU48" s="3"/>
      <c r="KKV48" s="3"/>
      <c r="KKW48" s="3"/>
      <c r="KKX48" s="3"/>
      <c r="KKY48" s="3"/>
      <c r="KKZ48" s="3"/>
      <c r="KLA48" s="3"/>
      <c r="KLB48" s="3"/>
      <c r="KLC48" s="3"/>
      <c r="KLD48" s="3"/>
      <c r="KLE48" s="3"/>
      <c r="KLF48" s="3"/>
      <c r="KLG48" s="3"/>
      <c r="KLH48" s="3"/>
      <c r="KLI48" s="3"/>
      <c r="KLJ48" s="3"/>
      <c r="KLK48" s="3"/>
      <c r="KLL48" s="3"/>
      <c r="KLM48" s="3"/>
      <c r="KLN48" s="3"/>
      <c r="KLO48" s="3"/>
      <c r="KLP48" s="3"/>
      <c r="KLQ48" s="3"/>
      <c r="KLR48" s="3"/>
      <c r="KLS48" s="3"/>
      <c r="KLT48" s="3"/>
      <c r="KLU48" s="3"/>
      <c r="KLV48" s="3"/>
      <c r="KLW48" s="3"/>
      <c r="KLX48" s="3"/>
      <c r="KLY48" s="3"/>
      <c r="KLZ48" s="3"/>
      <c r="KMA48" s="3"/>
      <c r="KMB48" s="3"/>
      <c r="KMC48" s="3"/>
      <c r="KMD48" s="3"/>
      <c r="KME48" s="3"/>
      <c r="KMF48" s="3"/>
      <c r="KMG48" s="3"/>
      <c r="KMH48" s="3"/>
      <c r="KMI48" s="3"/>
      <c r="KMJ48" s="3"/>
      <c r="KMK48" s="3"/>
      <c r="KML48" s="3"/>
      <c r="KMM48" s="3"/>
      <c r="KMN48" s="3"/>
      <c r="KMO48" s="3"/>
      <c r="KMP48" s="3"/>
      <c r="KMQ48" s="3"/>
      <c r="KMR48" s="3"/>
      <c r="KMS48" s="3"/>
      <c r="KMT48" s="3"/>
      <c r="KMU48" s="3"/>
      <c r="KMV48" s="3"/>
      <c r="KMW48" s="3"/>
      <c r="KMX48" s="3"/>
      <c r="KMY48" s="3"/>
      <c r="KMZ48" s="3"/>
      <c r="KNA48" s="3"/>
      <c r="KNB48" s="3"/>
      <c r="KNC48" s="3"/>
      <c r="KND48" s="3"/>
      <c r="KNE48" s="3"/>
      <c r="KNF48" s="3"/>
      <c r="KNG48" s="3"/>
      <c r="KNH48" s="3"/>
      <c r="KNI48" s="3"/>
      <c r="KNJ48" s="3"/>
      <c r="KNK48" s="3"/>
      <c r="KNL48" s="3"/>
      <c r="KNM48" s="3"/>
      <c r="KNN48" s="3"/>
      <c r="KNO48" s="3"/>
      <c r="KNP48" s="3"/>
      <c r="KNQ48" s="3"/>
      <c r="KNR48" s="3"/>
      <c r="KNS48" s="3"/>
      <c r="KNT48" s="3"/>
      <c r="KNU48" s="3"/>
      <c r="KNV48" s="3"/>
      <c r="KNW48" s="3"/>
      <c r="KNX48" s="3"/>
      <c r="KNY48" s="3"/>
      <c r="KNZ48" s="3"/>
      <c r="KOA48" s="3"/>
      <c r="KOB48" s="3"/>
      <c r="KOC48" s="3"/>
      <c r="KOD48" s="3"/>
      <c r="KOE48" s="3"/>
      <c r="KOF48" s="3"/>
      <c r="KOG48" s="3"/>
      <c r="KOH48" s="3"/>
      <c r="KOI48" s="3"/>
      <c r="KOJ48" s="3"/>
      <c r="KOK48" s="3"/>
      <c r="KOL48" s="3"/>
      <c r="KOM48" s="3"/>
      <c r="KON48" s="3"/>
      <c r="KOO48" s="3"/>
      <c r="KOP48" s="3"/>
      <c r="KOQ48" s="3"/>
      <c r="KOR48" s="3"/>
      <c r="KOS48" s="3"/>
      <c r="KOT48" s="3"/>
      <c r="KOU48" s="3"/>
      <c r="KOV48" s="3"/>
      <c r="KOW48" s="3"/>
      <c r="KOX48" s="3"/>
      <c r="KOY48" s="3"/>
      <c r="KOZ48" s="3"/>
      <c r="KPA48" s="3"/>
      <c r="KPB48" s="3"/>
      <c r="KPC48" s="3"/>
      <c r="KPD48" s="3"/>
      <c r="KPE48" s="3"/>
      <c r="KPF48" s="3"/>
      <c r="KPG48" s="3"/>
      <c r="KPH48" s="3"/>
      <c r="KPI48" s="3"/>
      <c r="KPJ48" s="3"/>
      <c r="KPK48" s="3"/>
      <c r="KPL48" s="3"/>
      <c r="KPM48" s="3"/>
      <c r="KPN48" s="3"/>
      <c r="KPO48" s="3"/>
      <c r="KPP48" s="3"/>
      <c r="KPQ48" s="3"/>
      <c r="KPR48" s="3"/>
      <c r="KPS48" s="3"/>
      <c r="KPT48" s="3"/>
      <c r="KPU48" s="3"/>
      <c r="KPV48" s="3"/>
      <c r="KPW48" s="3"/>
      <c r="KPX48" s="3"/>
      <c r="KPY48" s="3"/>
      <c r="KPZ48" s="3"/>
      <c r="KQA48" s="3"/>
      <c r="KQB48" s="3"/>
      <c r="KQC48" s="3"/>
      <c r="KQD48" s="3"/>
      <c r="KQE48" s="3"/>
      <c r="KQF48" s="3"/>
      <c r="KQG48" s="3"/>
      <c r="KQH48" s="3"/>
      <c r="KQI48" s="3"/>
      <c r="KQJ48" s="3"/>
      <c r="KQK48" s="3"/>
      <c r="KQL48" s="3"/>
      <c r="KQM48" s="3"/>
      <c r="KQN48" s="3"/>
      <c r="KQO48" s="3"/>
      <c r="KQP48" s="3"/>
      <c r="KQQ48" s="3"/>
      <c r="KQR48" s="3"/>
      <c r="KQS48" s="3"/>
      <c r="KQT48" s="3"/>
      <c r="KQU48" s="3"/>
      <c r="KQV48" s="3"/>
      <c r="KQW48" s="3"/>
      <c r="KQX48" s="3"/>
      <c r="KQY48" s="3"/>
      <c r="KQZ48" s="3"/>
      <c r="KRA48" s="3"/>
      <c r="KRB48" s="3"/>
      <c r="KRC48" s="3"/>
      <c r="KRD48" s="3"/>
      <c r="KRE48" s="3"/>
      <c r="KRF48" s="3"/>
      <c r="KRG48" s="3"/>
      <c r="KRH48" s="3"/>
      <c r="KRI48" s="3"/>
      <c r="KRJ48" s="3"/>
      <c r="KRK48" s="3"/>
      <c r="KRL48" s="3"/>
      <c r="KRM48" s="3"/>
      <c r="KRN48" s="3"/>
      <c r="KRO48" s="3"/>
      <c r="KRP48" s="3"/>
      <c r="KRQ48" s="3"/>
      <c r="KRR48" s="3"/>
      <c r="KRS48" s="3"/>
      <c r="KRT48" s="3"/>
      <c r="KRU48" s="3"/>
      <c r="KRV48" s="3"/>
      <c r="KRW48" s="3"/>
      <c r="KRX48" s="3"/>
      <c r="KRY48" s="3"/>
      <c r="KRZ48" s="3"/>
      <c r="KSA48" s="3"/>
      <c r="KSB48" s="3"/>
      <c r="KSC48" s="3"/>
      <c r="KSD48" s="3"/>
      <c r="KSE48" s="3"/>
      <c r="KSF48" s="3"/>
      <c r="KSG48" s="3"/>
      <c r="KSH48" s="3"/>
      <c r="KSI48" s="3"/>
      <c r="KSJ48" s="3"/>
      <c r="KSK48" s="3"/>
      <c r="KSL48" s="3"/>
      <c r="KSM48" s="3"/>
      <c r="KSN48" s="3"/>
      <c r="KSO48" s="3"/>
      <c r="KSP48" s="3"/>
      <c r="KSQ48" s="3"/>
      <c r="KSR48" s="3"/>
      <c r="KSS48" s="3"/>
      <c r="KST48" s="3"/>
      <c r="KSU48" s="3"/>
      <c r="KSV48" s="3"/>
      <c r="KSW48" s="3"/>
      <c r="KSX48" s="3"/>
      <c r="KSY48" s="3"/>
      <c r="KSZ48" s="3"/>
      <c r="KTA48" s="3"/>
      <c r="KTB48" s="3"/>
      <c r="KTC48" s="3"/>
      <c r="KTD48" s="3"/>
      <c r="KTE48" s="3"/>
      <c r="KTF48" s="3"/>
      <c r="KTG48" s="3"/>
      <c r="KTH48" s="3"/>
      <c r="KTI48" s="3"/>
      <c r="KTJ48" s="3"/>
      <c r="KTK48" s="3"/>
      <c r="KTL48" s="3"/>
      <c r="KTM48" s="3"/>
      <c r="KTN48" s="3"/>
      <c r="KTO48" s="3"/>
      <c r="KTP48" s="3"/>
      <c r="KTQ48" s="3"/>
      <c r="KTR48" s="3"/>
      <c r="KTS48" s="3"/>
      <c r="KTT48" s="3"/>
      <c r="KTU48" s="3"/>
      <c r="KTV48" s="3"/>
      <c r="KTW48" s="3"/>
      <c r="KTX48" s="3"/>
      <c r="KTY48" s="3"/>
      <c r="KTZ48" s="3"/>
      <c r="KUA48" s="3"/>
      <c r="KUB48" s="3"/>
      <c r="KUC48" s="3"/>
      <c r="KUD48" s="3"/>
      <c r="KUE48" s="3"/>
      <c r="KUF48" s="3"/>
      <c r="KUG48" s="3"/>
      <c r="KUH48" s="3"/>
      <c r="KUI48" s="3"/>
      <c r="KUJ48" s="3"/>
      <c r="KUK48" s="3"/>
      <c r="KUL48" s="3"/>
      <c r="KUM48" s="3"/>
      <c r="KUN48" s="3"/>
      <c r="KUO48" s="3"/>
      <c r="KUP48" s="3"/>
      <c r="KUQ48" s="3"/>
      <c r="KUR48" s="3"/>
      <c r="KUS48" s="3"/>
      <c r="KUT48" s="3"/>
      <c r="KUU48" s="3"/>
      <c r="KUV48" s="3"/>
      <c r="KUW48" s="3"/>
      <c r="KUX48" s="3"/>
      <c r="KUY48" s="3"/>
      <c r="KUZ48" s="3"/>
      <c r="KVA48" s="3"/>
      <c r="KVB48" s="3"/>
      <c r="KVC48" s="3"/>
      <c r="KVD48" s="3"/>
      <c r="KVE48" s="3"/>
      <c r="KVF48" s="3"/>
      <c r="KVG48" s="3"/>
      <c r="KVH48" s="3"/>
      <c r="KVI48" s="3"/>
      <c r="KVJ48" s="3"/>
      <c r="KVK48" s="3"/>
      <c r="KVL48" s="3"/>
      <c r="KVM48" s="3"/>
      <c r="KVN48" s="3"/>
      <c r="KVO48" s="3"/>
      <c r="KVP48" s="3"/>
      <c r="KVQ48" s="3"/>
      <c r="KVR48" s="3"/>
      <c r="KVS48" s="3"/>
      <c r="KVT48" s="3"/>
      <c r="KVU48" s="3"/>
      <c r="KVV48" s="3"/>
      <c r="KVW48" s="3"/>
      <c r="KVX48" s="3"/>
      <c r="KVY48" s="3"/>
      <c r="KVZ48" s="3"/>
      <c r="KWA48" s="3"/>
      <c r="KWB48" s="3"/>
      <c r="KWC48" s="3"/>
      <c r="KWD48" s="3"/>
      <c r="KWE48" s="3"/>
      <c r="KWF48" s="3"/>
      <c r="KWG48" s="3"/>
      <c r="KWH48" s="3"/>
      <c r="KWI48" s="3"/>
      <c r="KWJ48" s="3"/>
      <c r="KWK48" s="3"/>
      <c r="KWL48" s="3"/>
      <c r="KWM48" s="3"/>
      <c r="KWN48" s="3"/>
      <c r="KWO48" s="3"/>
      <c r="KWP48" s="3"/>
      <c r="KWQ48" s="3"/>
      <c r="KWR48" s="3"/>
      <c r="KWS48" s="3"/>
      <c r="KWT48" s="3"/>
      <c r="KWU48" s="3"/>
      <c r="KWV48" s="3"/>
      <c r="KWW48" s="3"/>
      <c r="KWX48" s="3"/>
      <c r="KWY48" s="3"/>
      <c r="KWZ48" s="3"/>
      <c r="KXA48" s="3"/>
      <c r="KXB48" s="3"/>
      <c r="KXC48" s="3"/>
      <c r="KXD48" s="3"/>
      <c r="KXE48" s="3"/>
      <c r="KXF48" s="3"/>
      <c r="KXG48" s="3"/>
      <c r="KXH48" s="3"/>
      <c r="KXI48" s="3"/>
      <c r="KXJ48" s="3"/>
      <c r="KXK48" s="3"/>
      <c r="KXL48" s="3"/>
      <c r="KXM48" s="3"/>
      <c r="KXN48" s="3"/>
      <c r="KXO48" s="3"/>
      <c r="KXP48" s="3"/>
      <c r="KXQ48" s="3"/>
      <c r="KXR48" s="3"/>
      <c r="KXS48" s="3"/>
      <c r="KXT48" s="3"/>
      <c r="KXU48" s="3"/>
      <c r="KXV48" s="3"/>
      <c r="KXW48" s="3"/>
      <c r="KXX48" s="3"/>
      <c r="KXY48" s="3"/>
      <c r="KXZ48" s="3"/>
      <c r="KYA48" s="3"/>
      <c r="KYB48" s="3"/>
      <c r="KYC48" s="3"/>
      <c r="KYD48" s="3"/>
      <c r="KYE48" s="3"/>
      <c r="KYF48" s="3"/>
      <c r="KYG48" s="3"/>
      <c r="KYH48" s="3"/>
      <c r="KYI48" s="3"/>
      <c r="KYJ48" s="3"/>
      <c r="KYK48" s="3"/>
      <c r="KYL48" s="3"/>
      <c r="KYM48" s="3"/>
      <c r="KYN48" s="3"/>
      <c r="KYO48" s="3"/>
      <c r="KYP48" s="3"/>
      <c r="KYQ48" s="3"/>
      <c r="KYR48" s="3"/>
      <c r="KYS48" s="3"/>
      <c r="KYT48" s="3"/>
      <c r="KYU48" s="3"/>
      <c r="KYV48" s="3"/>
      <c r="KYW48" s="3"/>
      <c r="KYX48" s="3"/>
      <c r="KYY48" s="3"/>
      <c r="KYZ48" s="3"/>
      <c r="KZA48" s="3"/>
      <c r="KZB48" s="3"/>
      <c r="KZC48" s="3"/>
      <c r="KZD48" s="3"/>
      <c r="KZE48" s="3"/>
      <c r="KZF48" s="3"/>
      <c r="KZG48" s="3"/>
      <c r="KZH48" s="3"/>
      <c r="KZI48" s="3"/>
      <c r="KZJ48" s="3"/>
      <c r="KZK48" s="3"/>
      <c r="KZL48" s="3"/>
      <c r="KZM48" s="3"/>
      <c r="KZN48" s="3"/>
      <c r="KZO48" s="3"/>
      <c r="KZP48" s="3"/>
      <c r="KZQ48" s="3"/>
      <c r="KZR48" s="3"/>
      <c r="KZS48" s="3"/>
      <c r="KZT48" s="3"/>
      <c r="KZU48" s="3"/>
      <c r="KZV48" s="3"/>
      <c r="KZW48" s="3"/>
      <c r="KZX48" s="3"/>
      <c r="KZY48" s="3"/>
      <c r="KZZ48" s="3"/>
      <c r="LAA48" s="3"/>
      <c r="LAB48" s="3"/>
      <c r="LAC48" s="3"/>
      <c r="LAD48" s="3"/>
      <c r="LAE48" s="3"/>
      <c r="LAF48" s="3"/>
      <c r="LAG48" s="3"/>
      <c r="LAH48" s="3"/>
      <c r="LAI48" s="3"/>
      <c r="LAJ48" s="3"/>
      <c r="LAK48" s="3"/>
      <c r="LAL48" s="3"/>
      <c r="LAM48" s="3"/>
      <c r="LAN48" s="3"/>
      <c r="LAO48" s="3"/>
      <c r="LAP48" s="3"/>
      <c r="LAQ48" s="3"/>
      <c r="LAR48" s="3"/>
      <c r="LAS48" s="3"/>
      <c r="LAT48" s="3"/>
      <c r="LAU48" s="3"/>
      <c r="LAV48" s="3"/>
      <c r="LAW48" s="3"/>
      <c r="LAX48" s="3"/>
      <c r="LAY48" s="3"/>
      <c r="LAZ48" s="3"/>
      <c r="LBA48" s="3"/>
      <c r="LBB48" s="3"/>
      <c r="LBC48" s="3"/>
      <c r="LBD48" s="3"/>
      <c r="LBE48" s="3"/>
      <c r="LBF48" s="3"/>
      <c r="LBG48" s="3"/>
      <c r="LBH48" s="3"/>
      <c r="LBI48" s="3"/>
      <c r="LBJ48" s="3"/>
      <c r="LBK48" s="3"/>
      <c r="LBL48" s="3"/>
      <c r="LBM48" s="3"/>
      <c r="LBN48" s="3"/>
      <c r="LBO48" s="3"/>
      <c r="LBP48" s="3"/>
      <c r="LBQ48" s="3"/>
      <c r="LBR48" s="3"/>
      <c r="LBS48" s="3"/>
      <c r="LBT48" s="3"/>
      <c r="LBU48" s="3"/>
      <c r="LBV48" s="3"/>
      <c r="LBW48" s="3"/>
      <c r="LBX48" s="3"/>
      <c r="LBY48" s="3"/>
      <c r="LBZ48" s="3"/>
      <c r="LCA48" s="3"/>
      <c r="LCB48" s="3"/>
      <c r="LCC48" s="3"/>
      <c r="LCD48" s="3"/>
      <c r="LCE48" s="3"/>
      <c r="LCF48" s="3"/>
      <c r="LCG48" s="3"/>
      <c r="LCH48" s="3"/>
      <c r="LCI48" s="3"/>
      <c r="LCJ48" s="3"/>
      <c r="LCK48" s="3"/>
      <c r="LCL48" s="3"/>
      <c r="LCM48" s="3"/>
      <c r="LCN48" s="3"/>
      <c r="LCO48" s="3"/>
      <c r="LCP48" s="3"/>
      <c r="LCQ48" s="3"/>
      <c r="LCR48" s="3"/>
      <c r="LCS48" s="3"/>
      <c r="LCT48" s="3"/>
      <c r="LCU48" s="3"/>
      <c r="LCV48" s="3"/>
      <c r="LCW48" s="3"/>
      <c r="LCX48" s="3"/>
      <c r="LCY48" s="3"/>
      <c r="LCZ48" s="3"/>
      <c r="LDA48" s="3"/>
      <c r="LDB48" s="3"/>
      <c r="LDC48" s="3"/>
      <c r="LDD48" s="3"/>
      <c r="LDE48" s="3"/>
      <c r="LDF48" s="3"/>
      <c r="LDG48" s="3"/>
      <c r="LDH48" s="3"/>
      <c r="LDI48" s="3"/>
      <c r="LDJ48" s="3"/>
      <c r="LDK48" s="3"/>
      <c r="LDL48" s="3"/>
      <c r="LDM48" s="3"/>
      <c r="LDN48" s="3"/>
      <c r="LDO48" s="3"/>
      <c r="LDP48" s="3"/>
      <c r="LDQ48" s="3"/>
      <c r="LDR48" s="3"/>
      <c r="LDS48" s="3"/>
      <c r="LDT48" s="3"/>
      <c r="LDU48" s="3"/>
      <c r="LDV48" s="3"/>
      <c r="LDW48" s="3"/>
      <c r="LDX48" s="3"/>
      <c r="LDY48" s="3"/>
      <c r="LDZ48" s="3"/>
      <c r="LEA48" s="3"/>
      <c r="LEB48" s="3"/>
      <c r="LEC48" s="3"/>
      <c r="LED48" s="3"/>
      <c r="LEE48" s="3"/>
      <c r="LEF48" s="3"/>
      <c r="LEG48" s="3"/>
      <c r="LEH48" s="3"/>
      <c r="LEI48" s="3"/>
      <c r="LEJ48" s="3"/>
      <c r="LEK48" s="3"/>
      <c r="LEL48" s="3"/>
      <c r="LEM48" s="3"/>
      <c r="LEN48" s="3"/>
      <c r="LEO48" s="3"/>
      <c r="LEP48" s="3"/>
      <c r="LEQ48" s="3"/>
      <c r="LER48" s="3"/>
      <c r="LES48" s="3"/>
      <c r="LET48" s="3"/>
      <c r="LEU48" s="3"/>
      <c r="LEV48" s="3"/>
      <c r="LEW48" s="3"/>
      <c r="LEX48" s="3"/>
      <c r="LEY48" s="3"/>
      <c r="LEZ48" s="3"/>
      <c r="LFA48" s="3"/>
      <c r="LFB48" s="3"/>
      <c r="LFC48" s="3"/>
      <c r="LFD48" s="3"/>
      <c r="LFE48" s="3"/>
      <c r="LFF48" s="3"/>
      <c r="LFG48" s="3"/>
      <c r="LFH48" s="3"/>
      <c r="LFI48" s="3"/>
      <c r="LFJ48" s="3"/>
      <c r="LFK48" s="3"/>
      <c r="LFL48" s="3"/>
      <c r="LFM48" s="3"/>
      <c r="LFN48" s="3"/>
      <c r="LFO48" s="3"/>
      <c r="LFP48" s="3"/>
      <c r="LFQ48" s="3"/>
      <c r="LFR48" s="3"/>
      <c r="LFS48" s="3"/>
      <c r="LFT48" s="3"/>
      <c r="LFU48" s="3"/>
      <c r="LFV48" s="3"/>
      <c r="LFW48" s="3"/>
      <c r="LFX48" s="3"/>
      <c r="LFY48" s="3"/>
      <c r="LFZ48" s="3"/>
      <c r="LGA48" s="3"/>
      <c r="LGB48" s="3"/>
      <c r="LGC48" s="3"/>
      <c r="LGD48" s="3"/>
      <c r="LGE48" s="3"/>
      <c r="LGF48" s="3"/>
      <c r="LGG48" s="3"/>
      <c r="LGH48" s="3"/>
      <c r="LGI48" s="3"/>
      <c r="LGJ48" s="3"/>
      <c r="LGK48" s="3"/>
      <c r="LGL48" s="3"/>
      <c r="LGM48" s="3"/>
      <c r="LGN48" s="3"/>
      <c r="LGO48" s="3"/>
      <c r="LGP48" s="3"/>
      <c r="LGQ48" s="3"/>
      <c r="LGR48" s="3"/>
      <c r="LGS48" s="3"/>
      <c r="LGT48" s="3"/>
      <c r="LGU48" s="3"/>
      <c r="LGV48" s="3"/>
      <c r="LGW48" s="3"/>
      <c r="LGX48" s="3"/>
      <c r="LGY48" s="3"/>
      <c r="LGZ48" s="3"/>
      <c r="LHA48" s="3"/>
      <c r="LHB48" s="3"/>
      <c r="LHC48" s="3"/>
      <c r="LHD48" s="3"/>
      <c r="LHE48" s="3"/>
      <c r="LHF48" s="3"/>
      <c r="LHG48" s="3"/>
      <c r="LHH48" s="3"/>
      <c r="LHI48" s="3"/>
      <c r="LHJ48" s="3"/>
      <c r="LHK48" s="3"/>
      <c r="LHL48" s="3"/>
      <c r="LHM48" s="3"/>
      <c r="LHN48" s="3"/>
      <c r="LHO48" s="3"/>
      <c r="LHP48" s="3"/>
      <c r="LHQ48" s="3"/>
      <c r="LHR48" s="3"/>
      <c r="LHS48" s="3"/>
      <c r="LHT48" s="3"/>
      <c r="LHU48" s="3"/>
      <c r="LHV48" s="3"/>
      <c r="LHW48" s="3"/>
      <c r="LHX48" s="3"/>
      <c r="LHY48" s="3"/>
      <c r="LHZ48" s="3"/>
      <c r="LIA48" s="3"/>
      <c r="LIB48" s="3"/>
      <c r="LIC48" s="3"/>
      <c r="LID48" s="3"/>
      <c r="LIE48" s="3"/>
      <c r="LIF48" s="3"/>
      <c r="LIG48" s="3"/>
      <c r="LIH48" s="3"/>
      <c r="LII48" s="3"/>
      <c r="LIJ48" s="3"/>
      <c r="LIK48" s="3"/>
      <c r="LIL48" s="3"/>
      <c r="LIM48" s="3"/>
      <c r="LIN48" s="3"/>
      <c r="LIO48" s="3"/>
      <c r="LIP48" s="3"/>
      <c r="LIQ48" s="3"/>
      <c r="LIR48" s="3"/>
      <c r="LIS48" s="3"/>
      <c r="LIT48" s="3"/>
      <c r="LIU48" s="3"/>
      <c r="LIV48" s="3"/>
      <c r="LIW48" s="3"/>
      <c r="LIX48" s="3"/>
      <c r="LIY48" s="3"/>
      <c r="LIZ48" s="3"/>
      <c r="LJA48" s="3"/>
      <c r="LJB48" s="3"/>
      <c r="LJC48" s="3"/>
      <c r="LJD48" s="3"/>
      <c r="LJE48" s="3"/>
      <c r="LJF48" s="3"/>
      <c r="LJG48" s="3"/>
      <c r="LJH48" s="3"/>
      <c r="LJI48" s="3"/>
      <c r="LJJ48" s="3"/>
      <c r="LJK48" s="3"/>
      <c r="LJL48" s="3"/>
      <c r="LJM48" s="3"/>
      <c r="LJN48" s="3"/>
      <c r="LJO48" s="3"/>
      <c r="LJP48" s="3"/>
      <c r="LJQ48" s="3"/>
      <c r="LJR48" s="3"/>
      <c r="LJS48" s="3"/>
      <c r="LJT48" s="3"/>
      <c r="LJU48" s="3"/>
      <c r="LJV48" s="3"/>
      <c r="LJW48" s="3"/>
      <c r="LJX48" s="3"/>
      <c r="LJY48" s="3"/>
      <c r="LJZ48" s="3"/>
      <c r="LKA48" s="3"/>
      <c r="LKB48" s="3"/>
      <c r="LKC48" s="3"/>
      <c r="LKD48" s="3"/>
      <c r="LKE48" s="3"/>
      <c r="LKF48" s="3"/>
      <c r="LKG48" s="3"/>
      <c r="LKH48" s="3"/>
      <c r="LKI48" s="3"/>
      <c r="LKJ48" s="3"/>
      <c r="LKK48" s="3"/>
      <c r="LKL48" s="3"/>
      <c r="LKM48" s="3"/>
      <c r="LKN48" s="3"/>
      <c r="LKO48" s="3"/>
      <c r="LKP48" s="3"/>
      <c r="LKQ48" s="3"/>
      <c r="LKR48" s="3"/>
      <c r="LKS48" s="3"/>
      <c r="LKT48" s="3"/>
      <c r="LKU48" s="3"/>
      <c r="LKV48" s="3"/>
      <c r="LKW48" s="3"/>
      <c r="LKX48" s="3"/>
      <c r="LKY48" s="3"/>
      <c r="LKZ48" s="3"/>
      <c r="LLA48" s="3"/>
      <c r="LLB48" s="3"/>
      <c r="LLC48" s="3"/>
      <c r="LLD48" s="3"/>
      <c r="LLE48" s="3"/>
      <c r="LLF48" s="3"/>
      <c r="LLG48" s="3"/>
      <c r="LLH48" s="3"/>
      <c r="LLI48" s="3"/>
      <c r="LLJ48" s="3"/>
      <c r="LLK48" s="3"/>
      <c r="LLL48" s="3"/>
      <c r="LLM48" s="3"/>
      <c r="LLN48" s="3"/>
      <c r="LLO48" s="3"/>
      <c r="LLP48" s="3"/>
      <c r="LLQ48" s="3"/>
      <c r="LLR48" s="3"/>
      <c r="LLS48" s="3"/>
      <c r="LLT48" s="3"/>
      <c r="LLU48" s="3"/>
      <c r="LLV48" s="3"/>
      <c r="LLW48" s="3"/>
      <c r="LLX48" s="3"/>
      <c r="LLY48" s="3"/>
      <c r="LLZ48" s="3"/>
      <c r="LMA48" s="3"/>
      <c r="LMB48" s="3"/>
      <c r="LMC48" s="3"/>
      <c r="LMD48" s="3"/>
      <c r="LME48" s="3"/>
      <c r="LMF48" s="3"/>
      <c r="LMG48" s="3"/>
      <c r="LMH48" s="3"/>
      <c r="LMI48" s="3"/>
      <c r="LMJ48" s="3"/>
      <c r="LMK48" s="3"/>
      <c r="LML48" s="3"/>
      <c r="LMM48" s="3"/>
      <c r="LMN48" s="3"/>
      <c r="LMO48" s="3"/>
      <c r="LMP48" s="3"/>
      <c r="LMQ48" s="3"/>
      <c r="LMR48" s="3"/>
      <c r="LMS48" s="3"/>
      <c r="LMT48" s="3"/>
      <c r="LMU48" s="3"/>
      <c r="LMV48" s="3"/>
      <c r="LMW48" s="3"/>
      <c r="LMX48" s="3"/>
      <c r="LMY48" s="3"/>
      <c r="LMZ48" s="3"/>
      <c r="LNA48" s="3"/>
      <c r="LNB48" s="3"/>
      <c r="LNC48" s="3"/>
      <c r="LND48" s="3"/>
      <c r="LNE48" s="3"/>
      <c r="LNF48" s="3"/>
      <c r="LNG48" s="3"/>
      <c r="LNH48" s="3"/>
      <c r="LNI48" s="3"/>
      <c r="LNJ48" s="3"/>
      <c r="LNK48" s="3"/>
      <c r="LNL48" s="3"/>
      <c r="LNM48" s="3"/>
      <c r="LNN48" s="3"/>
      <c r="LNO48" s="3"/>
      <c r="LNP48" s="3"/>
      <c r="LNQ48" s="3"/>
      <c r="LNR48" s="3"/>
      <c r="LNS48" s="3"/>
      <c r="LNT48" s="3"/>
      <c r="LNU48" s="3"/>
      <c r="LNV48" s="3"/>
      <c r="LNW48" s="3"/>
      <c r="LNX48" s="3"/>
      <c r="LNY48" s="3"/>
      <c r="LNZ48" s="3"/>
      <c r="LOA48" s="3"/>
      <c r="LOB48" s="3"/>
      <c r="LOC48" s="3"/>
      <c r="LOD48" s="3"/>
      <c r="LOE48" s="3"/>
      <c r="LOF48" s="3"/>
      <c r="LOG48" s="3"/>
      <c r="LOH48" s="3"/>
      <c r="LOI48" s="3"/>
      <c r="LOJ48" s="3"/>
      <c r="LOK48" s="3"/>
      <c r="LOL48" s="3"/>
      <c r="LOM48" s="3"/>
      <c r="LON48" s="3"/>
      <c r="LOO48" s="3"/>
      <c r="LOP48" s="3"/>
      <c r="LOQ48" s="3"/>
      <c r="LOR48" s="3"/>
      <c r="LOS48" s="3"/>
      <c r="LOT48" s="3"/>
      <c r="LOU48" s="3"/>
      <c r="LOV48" s="3"/>
      <c r="LOW48" s="3"/>
      <c r="LOX48" s="3"/>
      <c r="LOY48" s="3"/>
      <c r="LOZ48" s="3"/>
      <c r="LPA48" s="3"/>
      <c r="LPB48" s="3"/>
      <c r="LPC48" s="3"/>
      <c r="LPD48" s="3"/>
      <c r="LPE48" s="3"/>
      <c r="LPF48" s="3"/>
      <c r="LPG48" s="3"/>
      <c r="LPH48" s="3"/>
      <c r="LPI48" s="3"/>
      <c r="LPJ48" s="3"/>
      <c r="LPK48" s="3"/>
      <c r="LPL48" s="3"/>
      <c r="LPM48" s="3"/>
      <c r="LPN48" s="3"/>
      <c r="LPO48" s="3"/>
      <c r="LPP48" s="3"/>
      <c r="LPQ48" s="3"/>
      <c r="LPR48" s="3"/>
      <c r="LPS48" s="3"/>
      <c r="LPT48" s="3"/>
      <c r="LPU48" s="3"/>
      <c r="LPV48" s="3"/>
      <c r="LPW48" s="3"/>
      <c r="LPX48" s="3"/>
      <c r="LPY48" s="3"/>
      <c r="LPZ48" s="3"/>
      <c r="LQA48" s="3"/>
      <c r="LQB48" s="3"/>
      <c r="LQC48" s="3"/>
      <c r="LQD48" s="3"/>
      <c r="LQE48" s="3"/>
      <c r="LQF48" s="3"/>
      <c r="LQG48" s="3"/>
      <c r="LQH48" s="3"/>
      <c r="LQI48" s="3"/>
      <c r="LQJ48" s="3"/>
      <c r="LQK48" s="3"/>
      <c r="LQL48" s="3"/>
      <c r="LQM48" s="3"/>
      <c r="LQN48" s="3"/>
      <c r="LQO48" s="3"/>
      <c r="LQP48" s="3"/>
      <c r="LQQ48" s="3"/>
      <c r="LQR48" s="3"/>
      <c r="LQS48" s="3"/>
      <c r="LQT48" s="3"/>
      <c r="LQU48" s="3"/>
      <c r="LQV48" s="3"/>
      <c r="LQW48" s="3"/>
      <c r="LQX48" s="3"/>
      <c r="LQY48" s="3"/>
      <c r="LQZ48" s="3"/>
      <c r="LRA48" s="3"/>
      <c r="LRB48" s="3"/>
      <c r="LRC48" s="3"/>
      <c r="LRD48" s="3"/>
      <c r="LRE48" s="3"/>
      <c r="LRF48" s="3"/>
      <c r="LRG48" s="3"/>
      <c r="LRH48" s="3"/>
      <c r="LRI48" s="3"/>
      <c r="LRJ48" s="3"/>
      <c r="LRK48" s="3"/>
      <c r="LRL48" s="3"/>
      <c r="LRM48" s="3"/>
      <c r="LRN48" s="3"/>
      <c r="LRO48" s="3"/>
      <c r="LRP48" s="3"/>
      <c r="LRQ48" s="3"/>
      <c r="LRR48" s="3"/>
      <c r="LRS48" s="3"/>
      <c r="LRT48" s="3"/>
      <c r="LRU48" s="3"/>
      <c r="LRV48" s="3"/>
      <c r="LRW48" s="3"/>
      <c r="LRX48" s="3"/>
      <c r="LRY48" s="3"/>
      <c r="LRZ48" s="3"/>
      <c r="LSA48" s="3"/>
      <c r="LSB48" s="3"/>
      <c r="LSC48" s="3"/>
      <c r="LSD48" s="3"/>
      <c r="LSE48" s="3"/>
      <c r="LSF48" s="3"/>
      <c r="LSG48" s="3"/>
      <c r="LSH48" s="3"/>
      <c r="LSI48" s="3"/>
      <c r="LSJ48" s="3"/>
      <c r="LSK48" s="3"/>
      <c r="LSL48" s="3"/>
      <c r="LSM48" s="3"/>
      <c r="LSN48" s="3"/>
      <c r="LSO48" s="3"/>
      <c r="LSP48" s="3"/>
      <c r="LSQ48" s="3"/>
      <c r="LSR48" s="3"/>
      <c r="LSS48" s="3"/>
      <c r="LST48" s="3"/>
      <c r="LSU48" s="3"/>
      <c r="LSV48" s="3"/>
      <c r="LSW48" s="3"/>
      <c r="LSX48" s="3"/>
      <c r="LSY48" s="3"/>
      <c r="LSZ48" s="3"/>
      <c r="LTA48" s="3"/>
      <c r="LTB48" s="3"/>
      <c r="LTC48" s="3"/>
      <c r="LTD48" s="3"/>
      <c r="LTE48" s="3"/>
      <c r="LTF48" s="3"/>
      <c r="LTG48" s="3"/>
      <c r="LTH48" s="3"/>
      <c r="LTI48" s="3"/>
      <c r="LTJ48" s="3"/>
      <c r="LTK48" s="3"/>
      <c r="LTL48" s="3"/>
      <c r="LTM48" s="3"/>
      <c r="LTN48" s="3"/>
      <c r="LTO48" s="3"/>
      <c r="LTP48" s="3"/>
      <c r="LTQ48" s="3"/>
      <c r="LTR48" s="3"/>
      <c r="LTS48" s="3"/>
      <c r="LTT48" s="3"/>
      <c r="LTU48" s="3"/>
      <c r="LTV48" s="3"/>
      <c r="LTW48" s="3"/>
      <c r="LTX48" s="3"/>
      <c r="LTY48" s="3"/>
      <c r="LTZ48" s="3"/>
      <c r="LUA48" s="3"/>
      <c r="LUB48" s="3"/>
      <c r="LUC48" s="3"/>
      <c r="LUD48" s="3"/>
      <c r="LUE48" s="3"/>
      <c r="LUF48" s="3"/>
      <c r="LUG48" s="3"/>
      <c r="LUH48" s="3"/>
      <c r="LUI48" s="3"/>
      <c r="LUJ48" s="3"/>
      <c r="LUK48" s="3"/>
      <c r="LUL48" s="3"/>
      <c r="LUM48" s="3"/>
      <c r="LUN48" s="3"/>
      <c r="LUO48" s="3"/>
      <c r="LUP48" s="3"/>
      <c r="LUQ48" s="3"/>
      <c r="LUR48" s="3"/>
      <c r="LUS48" s="3"/>
      <c r="LUT48" s="3"/>
      <c r="LUU48" s="3"/>
      <c r="LUV48" s="3"/>
      <c r="LUW48" s="3"/>
      <c r="LUX48" s="3"/>
      <c r="LUY48" s="3"/>
      <c r="LUZ48" s="3"/>
      <c r="LVA48" s="3"/>
      <c r="LVB48" s="3"/>
      <c r="LVC48" s="3"/>
      <c r="LVD48" s="3"/>
      <c r="LVE48" s="3"/>
      <c r="LVF48" s="3"/>
      <c r="LVG48" s="3"/>
      <c r="LVH48" s="3"/>
      <c r="LVI48" s="3"/>
      <c r="LVJ48" s="3"/>
      <c r="LVK48" s="3"/>
      <c r="LVL48" s="3"/>
      <c r="LVM48" s="3"/>
      <c r="LVN48" s="3"/>
      <c r="LVO48" s="3"/>
      <c r="LVP48" s="3"/>
      <c r="LVQ48" s="3"/>
      <c r="LVR48" s="3"/>
      <c r="LVS48" s="3"/>
      <c r="LVT48" s="3"/>
      <c r="LVU48" s="3"/>
      <c r="LVV48" s="3"/>
      <c r="LVW48" s="3"/>
      <c r="LVX48" s="3"/>
      <c r="LVY48" s="3"/>
      <c r="LVZ48" s="3"/>
      <c r="LWA48" s="3"/>
      <c r="LWB48" s="3"/>
      <c r="LWC48" s="3"/>
      <c r="LWD48" s="3"/>
      <c r="LWE48" s="3"/>
      <c r="LWF48" s="3"/>
      <c r="LWG48" s="3"/>
      <c r="LWH48" s="3"/>
      <c r="LWI48" s="3"/>
      <c r="LWJ48" s="3"/>
      <c r="LWK48" s="3"/>
      <c r="LWL48" s="3"/>
      <c r="LWM48" s="3"/>
      <c r="LWN48" s="3"/>
      <c r="LWO48" s="3"/>
      <c r="LWP48" s="3"/>
      <c r="LWQ48" s="3"/>
      <c r="LWR48" s="3"/>
      <c r="LWS48" s="3"/>
      <c r="LWT48" s="3"/>
      <c r="LWU48" s="3"/>
      <c r="LWV48" s="3"/>
      <c r="LWW48" s="3"/>
      <c r="LWX48" s="3"/>
      <c r="LWY48" s="3"/>
      <c r="LWZ48" s="3"/>
      <c r="LXA48" s="3"/>
      <c r="LXB48" s="3"/>
      <c r="LXC48" s="3"/>
      <c r="LXD48" s="3"/>
      <c r="LXE48" s="3"/>
      <c r="LXF48" s="3"/>
      <c r="LXG48" s="3"/>
      <c r="LXH48" s="3"/>
      <c r="LXI48" s="3"/>
      <c r="LXJ48" s="3"/>
      <c r="LXK48" s="3"/>
      <c r="LXL48" s="3"/>
      <c r="LXM48" s="3"/>
      <c r="LXN48" s="3"/>
      <c r="LXO48" s="3"/>
      <c r="LXP48" s="3"/>
      <c r="LXQ48" s="3"/>
      <c r="LXR48" s="3"/>
      <c r="LXS48" s="3"/>
      <c r="LXT48" s="3"/>
      <c r="LXU48" s="3"/>
      <c r="LXV48" s="3"/>
      <c r="LXW48" s="3"/>
      <c r="LXX48" s="3"/>
      <c r="LXY48" s="3"/>
      <c r="LXZ48" s="3"/>
      <c r="LYA48" s="3"/>
      <c r="LYB48" s="3"/>
      <c r="LYC48" s="3"/>
      <c r="LYD48" s="3"/>
      <c r="LYE48" s="3"/>
      <c r="LYF48" s="3"/>
      <c r="LYG48" s="3"/>
      <c r="LYH48" s="3"/>
      <c r="LYI48" s="3"/>
      <c r="LYJ48" s="3"/>
      <c r="LYK48" s="3"/>
      <c r="LYL48" s="3"/>
      <c r="LYM48" s="3"/>
      <c r="LYN48" s="3"/>
      <c r="LYO48" s="3"/>
      <c r="LYP48" s="3"/>
      <c r="LYQ48" s="3"/>
      <c r="LYR48" s="3"/>
      <c r="LYS48" s="3"/>
      <c r="LYT48" s="3"/>
      <c r="LYU48" s="3"/>
      <c r="LYV48" s="3"/>
      <c r="LYW48" s="3"/>
      <c r="LYX48" s="3"/>
      <c r="LYY48" s="3"/>
      <c r="LYZ48" s="3"/>
      <c r="LZA48" s="3"/>
      <c r="LZB48" s="3"/>
      <c r="LZC48" s="3"/>
      <c r="LZD48" s="3"/>
      <c r="LZE48" s="3"/>
      <c r="LZF48" s="3"/>
      <c r="LZG48" s="3"/>
      <c r="LZH48" s="3"/>
      <c r="LZI48" s="3"/>
      <c r="LZJ48" s="3"/>
      <c r="LZK48" s="3"/>
      <c r="LZL48" s="3"/>
      <c r="LZM48" s="3"/>
      <c r="LZN48" s="3"/>
      <c r="LZO48" s="3"/>
      <c r="LZP48" s="3"/>
      <c r="LZQ48" s="3"/>
      <c r="LZR48" s="3"/>
      <c r="LZS48" s="3"/>
      <c r="LZT48" s="3"/>
      <c r="LZU48" s="3"/>
      <c r="LZV48" s="3"/>
      <c r="LZW48" s="3"/>
      <c r="LZX48" s="3"/>
      <c r="LZY48" s="3"/>
      <c r="LZZ48" s="3"/>
      <c r="MAA48" s="3"/>
      <c r="MAB48" s="3"/>
      <c r="MAC48" s="3"/>
      <c r="MAD48" s="3"/>
      <c r="MAE48" s="3"/>
      <c r="MAF48" s="3"/>
      <c r="MAG48" s="3"/>
      <c r="MAH48" s="3"/>
      <c r="MAI48" s="3"/>
      <c r="MAJ48" s="3"/>
      <c r="MAK48" s="3"/>
      <c r="MAL48" s="3"/>
      <c r="MAM48" s="3"/>
      <c r="MAN48" s="3"/>
      <c r="MAO48" s="3"/>
      <c r="MAP48" s="3"/>
      <c r="MAQ48" s="3"/>
      <c r="MAR48" s="3"/>
      <c r="MAS48" s="3"/>
      <c r="MAT48" s="3"/>
      <c r="MAU48" s="3"/>
      <c r="MAV48" s="3"/>
      <c r="MAW48" s="3"/>
      <c r="MAX48" s="3"/>
      <c r="MAY48" s="3"/>
      <c r="MAZ48" s="3"/>
      <c r="MBA48" s="3"/>
      <c r="MBB48" s="3"/>
      <c r="MBC48" s="3"/>
      <c r="MBD48" s="3"/>
      <c r="MBE48" s="3"/>
      <c r="MBF48" s="3"/>
      <c r="MBG48" s="3"/>
      <c r="MBH48" s="3"/>
      <c r="MBI48" s="3"/>
      <c r="MBJ48" s="3"/>
      <c r="MBK48" s="3"/>
      <c r="MBL48" s="3"/>
      <c r="MBM48" s="3"/>
      <c r="MBN48" s="3"/>
      <c r="MBO48" s="3"/>
      <c r="MBP48" s="3"/>
      <c r="MBQ48" s="3"/>
      <c r="MBR48" s="3"/>
      <c r="MBS48" s="3"/>
      <c r="MBT48" s="3"/>
      <c r="MBU48" s="3"/>
      <c r="MBV48" s="3"/>
      <c r="MBW48" s="3"/>
      <c r="MBX48" s="3"/>
      <c r="MBY48" s="3"/>
      <c r="MBZ48" s="3"/>
      <c r="MCA48" s="3"/>
      <c r="MCB48" s="3"/>
      <c r="MCC48" s="3"/>
      <c r="MCD48" s="3"/>
      <c r="MCE48" s="3"/>
      <c r="MCF48" s="3"/>
      <c r="MCG48" s="3"/>
      <c r="MCH48" s="3"/>
      <c r="MCI48" s="3"/>
      <c r="MCJ48" s="3"/>
      <c r="MCK48" s="3"/>
      <c r="MCL48" s="3"/>
      <c r="MCM48" s="3"/>
      <c r="MCN48" s="3"/>
      <c r="MCO48" s="3"/>
      <c r="MCP48" s="3"/>
      <c r="MCQ48" s="3"/>
      <c r="MCR48" s="3"/>
      <c r="MCS48" s="3"/>
      <c r="MCT48" s="3"/>
      <c r="MCU48" s="3"/>
      <c r="MCV48" s="3"/>
      <c r="MCW48" s="3"/>
      <c r="MCX48" s="3"/>
      <c r="MCY48" s="3"/>
      <c r="MCZ48" s="3"/>
      <c r="MDA48" s="3"/>
      <c r="MDB48" s="3"/>
      <c r="MDC48" s="3"/>
      <c r="MDD48" s="3"/>
      <c r="MDE48" s="3"/>
      <c r="MDF48" s="3"/>
      <c r="MDG48" s="3"/>
      <c r="MDH48" s="3"/>
      <c r="MDI48" s="3"/>
      <c r="MDJ48" s="3"/>
      <c r="MDK48" s="3"/>
      <c r="MDL48" s="3"/>
      <c r="MDM48" s="3"/>
      <c r="MDN48" s="3"/>
      <c r="MDO48" s="3"/>
      <c r="MDP48" s="3"/>
      <c r="MDQ48" s="3"/>
      <c r="MDR48" s="3"/>
      <c r="MDS48" s="3"/>
      <c r="MDT48" s="3"/>
      <c r="MDU48" s="3"/>
      <c r="MDV48" s="3"/>
      <c r="MDW48" s="3"/>
      <c r="MDX48" s="3"/>
      <c r="MDY48" s="3"/>
      <c r="MDZ48" s="3"/>
      <c r="MEA48" s="3"/>
      <c r="MEB48" s="3"/>
      <c r="MEC48" s="3"/>
      <c r="MED48" s="3"/>
      <c r="MEE48" s="3"/>
      <c r="MEF48" s="3"/>
      <c r="MEG48" s="3"/>
      <c r="MEH48" s="3"/>
      <c r="MEI48" s="3"/>
      <c r="MEJ48" s="3"/>
      <c r="MEK48" s="3"/>
      <c r="MEL48" s="3"/>
      <c r="MEM48" s="3"/>
      <c r="MEN48" s="3"/>
      <c r="MEO48" s="3"/>
      <c r="MEP48" s="3"/>
      <c r="MEQ48" s="3"/>
      <c r="MER48" s="3"/>
      <c r="MES48" s="3"/>
      <c r="MET48" s="3"/>
      <c r="MEU48" s="3"/>
      <c r="MEV48" s="3"/>
      <c r="MEW48" s="3"/>
      <c r="MEX48" s="3"/>
      <c r="MEY48" s="3"/>
      <c r="MEZ48" s="3"/>
      <c r="MFA48" s="3"/>
      <c r="MFB48" s="3"/>
      <c r="MFC48" s="3"/>
      <c r="MFD48" s="3"/>
      <c r="MFE48" s="3"/>
      <c r="MFF48" s="3"/>
      <c r="MFG48" s="3"/>
      <c r="MFH48" s="3"/>
      <c r="MFI48" s="3"/>
      <c r="MFJ48" s="3"/>
      <c r="MFK48" s="3"/>
      <c r="MFL48" s="3"/>
      <c r="MFM48" s="3"/>
      <c r="MFN48" s="3"/>
      <c r="MFO48" s="3"/>
      <c r="MFP48" s="3"/>
      <c r="MFQ48" s="3"/>
      <c r="MFR48" s="3"/>
      <c r="MFS48" s="3"/>
      <c r="MFT48" s="3"/>
      <c r="MFU48" s="3"/>
      <c r="MFV48" s="3"/>
      <c r="MFW48" s="3"/>
      <c r="MFX48" s="3"/>
      <c r="MFY48" s="3"/>
      <c r="MFZ48" s="3"/>
      <c r="MGA48" s="3"/>
      <c r="MGB48" s="3"/>
      <c r="MGC48" s="3"/>
      <c r="MGD48" s="3"/>
      <c r="MGE48" s="3"/>
      <c r="MGF48" s="3"/>
      <c r="MGG48" s="3"/>
      <c r="MGH48" s="3"/>
      <c r="MGI48" s="3"/>
      <c r="MGJ48" s="3"/>
      <c r="MGK48" s="3"/>
      <c r="MGL48" s="3"/>
      <c r="MGM48" s="3"/>
      <c r="MGN48" s="3"/>
      <c r="MGO48" s="3"/>
      <c r="MGP48" s="3"/>
      <c r="MGQ48" s="3"/>
      <c r="MGR48" s="3"/>
      <c r="MGS48" s="3"/>
      <c r="MGT48" s="3"/>
      <c r="MGU48" s="3"/>
      <c r="MGV48" s="3"/>
      <c r="MGW48" s="3"/>
      <c r="MGX48" s="3"/>
      <c r="MGY48" s="3"/>
      <c r="MGZ48" s="3"/>
      <c r="MHA48" s="3"/>
      <c r="MHB48" s="3"/>
      <c r="MHC48" s="3"/>
      <c r="MHD48" s="3"/>
      <c r="MHE48" s="3"/>
      <c r="MHF48" s="3"/>
      <c r="MHG48" s="3"/>
      <c r="MHH48" s="3"/>
      <c r="MHI48" s="3"/>
      <c r="MHJ48" s="3"/>
      <c r="MHK48" s="3"/>
      <c r="MHL48" s="3"/>
      <c r="MHM48" s="3"/>
      <c r="MHN48" s="3"/>
      <c r="MHO48" s="3"/>
      <c r="MHP48" s="3"/>
      <c r="MHQ48" s="3"/>
      <c r="MHR48" s="3"/>
      <c r="MHS48" s="3"/>
      <c r="MHT48" s="3"/>
      <c r="MHU48" s="3"/>
      <c r="MHV48" s="3"/>
      <c r="MHW48" s="3"/>
      <c r="MHX48" s="3"/>
      <c r="MHY48" s="3"/>
      <c r="MHZ48" s="3"/>
      <c r="MIA48" s="3"/>
      <c r="MIB48" s="3"/>
      <c r="MIC48" s="3"/>
      <c r="MID48" s="3"/>
      <c r="MIE48" s="3"/>
      <c r="MIF48" s="3"/>
      <c r="MIG48" s="3"/>
      <c r="MIH48" s="3"/>
      <c r="MII48" s="3"/>
      <c r="MIJ48" s="3"/>
      <c r="MIK48" s="3"/>
      <c r="MIL48" s="3"/>
      <c r="MIM48" s="3"/>
      <c r="MIN48" s="3"/>
      <c r="MIO48" s="3"/>
      <c r="MIP48" s="3"/>
      <c r="MIQ48" s="3"/>
      <c r="MIR48" s="3"/>
      <c r="MIS48" s="3"/>
      <c r="MIT48" s="3"/>
      <c r="MIU48" s="3"/>
      <c r="MIV48" s="3"/>
      <c r="MIW48" s="3"/>
      <c r="MIX48" s="3"/>
      <c r="MIY48" s="3"/>
      <c r="MIZ48" s="3"/>
      <c r="MJA48" s="3"/>
      <c r="MJB48" s="3"/>
      <c r="MJC48" s="3"/>
      <c r="MJD48" s="3"/>
      <c r="MJE48" s="3"/>
      <c r="MJF48" s="3"/>
      <c r="MJG48" s="3"/>
      <c r="MJH48" s="3"/>
      <c r="MJI48" s="3"/>
      <c r="MJJ48" s="3"/>
      <c r="MJK48" s="3"/>
      <c r="MJL48" s="3"/>
      <c r="MJM48" s="3"/>
      <c r="MJN48" s="3"/>
      <c r="MJO48" s="3"/>
      <c r="MJP48" s="3"/>
      <c r="MJQ48" s="3"/>
      <c r="MJR48" s="3"/>
      <c r="MJS48" s="3"/>
      <c r="MJT48" s="3"/>
      <c r="MJU48" s="3"/>
      <c r="MJV48" s="3"/>
      <c r="MJW48" s="3"/>
      <c r="MJX48" s="3"/>
      <c r="MJY48" s="3"/>
      <c r="MJZ48" s="3"/>
      <c r="MKA48" s="3"/>
      <c r="MKB48" s="3"/>
      <c r="MKC48" s="3"/>
      <c r="MKD48" s="3"/>
      <c r="MKE48" s="3"/>
      <c r="MKF48" s="3"/>
      <c r="MKG48" s="3"/>
      <c r="MKH48" s="3"/>
      <c r="MKI48" s="3"/>
      <c r="MKJ48" s="3"/>
      <c r="MKK48" s="3"/>
      <c r="MKL48" s="3"/>
      <c r="MKM48" s="3"/>
      <c r="MKN48" s="3"/>
      <c r="MKO48" s="3"/>
      <c r="MKP48" s="3"/>
      <c r="MKQ48" s="3"/>
      <c r="MKR48" s="3"/>
      <c r="MKS48" s="3"/>
      <c r="MKT48" s="3"/>
      <c r="MKU48" s="3"/>
      <c r="MKV48" s="3"/>
      <c r="MKW48" s="3"/>
      <c r="MKX48" s="3"/>
      <c r="MKY48" s="3"/>
      <c r="MKZ48" s="3"/>
      <c r="MLA48" s="3"/>
      <c r="MLB48" s="3"/>
      <c r="MLC48" s="3"/>
      <c r="MLD48" s="3"/>
      <c r="MLE48" s="3"/>
      <c r="MLF48" s="3"/>
      <c r="MLG48" s="3"/>
      <c r="MLH48" s="3"/>
      <c r="MLI48" s="3"/>
      <c r="MLJ48" s="3"/>
      <c r="MLK48" s="3"/>
      <c r="MLL48" s="3"/>
      <c r="MLM48" s="3"/>
      <c r="MLN48" s="3"/>
      <c r="MLO48" s="3"/>
      <c r="MLP48" s="3"/>
      <c r="MLQ48" s="3"/>
      <c r="MLR48" s="3"/>
      <c r="MLS48" s="3"/>
      <c r="MLT48" s="3"/>
      <c r="MLU48" s="3"/>
      <c r="MLV48" s="3"/>
      <c r="MLW48" s="3"/>
      <c r="MLX48" s="3"/>
      <c r="MLY48" s="3"/>
      <c r="MLZ48" s="3"/>
      <c r="MMA48" s="3"/>
      <c r="MMB48" s="3"/>
      <c r="MMC48" s="3"/>
      <c r="MMD48" s="3"/>
      <c r="MME48" s="3"/>
      <c r="MMF48" s="3"/>
      <c r="MMG48" s="3"/>
      <c r="MMH48" s="3"/>
      <c r="MMI48" s="3"/>
      <c r="MMJ48" s="3"/>
      <c r="MMK48" s="3"/>
      <c r="MML48" s="3"/>
      <c r="MMM48" s="3"/>
      <c r="MMN48" s="3"/>
      <c r="MMO48" s="3"/>
      <c r="MMP48" s="3"/>
      <c r="MMQ48" s="3"/>
      <c r="MMR48" s="3"/>
      <c r="MMS48" s="3"/>
      <c r="MMT48" s="3"/>
      <c r="MMU48" s="3"/>
      <c r="MMV48" s="3"/>
      <c r="MMW48" s="3"/>
      <c r="MMX48" s="3"/>
      <c r="MMY48" s="3"/>
      <c r="MMZ48" s="3"/>
      <c r="MNA48" s="3"/>
      <c r="MNB48" s="3"/>
      <c r="MNC48" s="3"/>
      <c r="MND48" s="3"/>
      <c r="MNE48" s="3"/>
      <c r="MNF48" s="3"/>
      <c r="MNG48" s="3"/>
      <c r="MNH48" s="3"/>
      <c r="MNI48" s="3"/>
      <c r="MNJ48" s="3"/>
      <c r="MNK48" s="3"/>
      <c r="MNL48" s="3"/>
      <c r="MNM48" s="3"/>
      <c r="MNN48" s="3"/>
      <c r="MNO48" s="3"/>
      <c r="MNP48" s="3"/>
      <c r="MNQ48" s="3"/>
      <c r="MNR48" s="3"/>
      <c r="MNS48" s="3"/>
      <c r="MNT48" s="3"/>
      <c r="MNU48" s="3"/>
      <c r="MNV48" s="3"/>
      <c r="MNW48" s="3"/>
      <c r="MNX48" s="3"/>
      <c r="MNY48" s="3"/>
      <c r="MNZ48" s="3"/>
      <c r="MOA48" s="3"/>
      <c r="MOB48" s="3"/>
      <c r="MOC48" s="3"/>
      <c r="MOD48" s="3"/>
      <c r="MOE48" s="3"/>
      <c r="MOF48" s="3"/>
      <c r="MOG48" s="3"/>
      <c r="MOH48" s="3"/>
      <c r="MOI48" s="3"/>
      <c r="MOJ48" s="3"/>
      <c r="MOK48" s="3"/>
      <c r="MOL48" s="3"/>
      <c r="MOM48" s="3"/>
      <c r="MON48" s="3"/>
      <c r="MOO48" s="3"/>
      <c r="MOP48" s="3"/>
      <c r="MOQ48" s="3"/>
      <c r="MOR48" s="3"/>
      <c r="MOS48" s="3"/>
      <c r="MOT48" s="3"/>
      <c r="MOU48" s="3"/>
      <c r="MOV48" s="3"/>
      <c r="MOW48" s="3"/>
      <c r="MOX48" s="3"/>
      <c r="MOY48" s="3"/>
      <c r="MOZ48" s="3"/>
      <c r="MPA48" s="3"/>
      <c r="MPB48" s="3"/>
      <c r="MPC48" s="3"/>
      <c r="MPD48" s="3"/>
      <c r="MPE48" s="3"/>
      <c r="MPF48" s="3"/>
      <c r="MPG48" s="3"/>
      <c r="MPH48" s="3"/>
      <c r="MPI48" s="3"/>
      <c r="MPJ48" s="3"/>
      <c r="MPK48" s="3"/>
      <c r="MPL48" s="3"/>
      <c r="MPM48" s="3"/>
      <c r="MPN48" s="3"/>
      <c r="MPO48" s="3"/>
      <c r="MPP48" s="3"/>
      <c r="MPQ48" s="3"/>
      <c r="MPR48" s="3"/>
      <c r="MPS48" s="3"/>
      <c r="MPT48" s="3"/>
      <c r="MPU48" s="3"/>
      <c r="MPV48" s="3"/>
      <c r="MPW48" s="3"/>
      <c r="MPX48" s="3"/>
      <c r="MPY48" s="3"/>
      <c r="MPZ48" s="3"/>
      <c r="MQA48" s="3"/>
      <c r="MQB48" s="3"/>
      <c r="MQC48" s="3"/>
      <c r="MQD48" s="3"/>
      <c r="MQE48" s="3"/>
      <c r="MQF48" s="3"/>
      <c r="MQG48" s="3"/>
      <c r="MQH48" s="3"/>
      <c r="MQI48" s="3"/>
      <c r="MQJ48" s="3"/>
      <c r="MQK48" s="3"/>
      <c r="MQL48" s="3"/>
      <c r="MQM48" s="3"/>
      <c r="MQN48" s="3"/>
      <c r="MQO48" s="3"/>
      <c r="MQP48" s="3"/>
      <c r="MQQ48" s="3"/>
      <c r="MQR48" s="3"/>
      <c r="MQS48" s="3"/>
      <c r="MQT48" s="3"/>
      <c r="MQU48" s="3"/>
      <c r="MQV48" s="3"/>
      <c r="MQW48" s="3"/>
      <c r="MQX48" s="3"/>
      <c r="MQY48" s="3"/>
      <c r="MQZ48" s="3"/>
      <c r="MRA48" s="3"/>
      <c r="MRB48" s="3"/>
      <c r="MRC48" s="3"/>
      <c r="MRD48" s="3"/>
      <c r="MRE48" s="3"/>
      <c r="MRF48" s="3"/>
      <c r="MRG48" s="3"/>
      <c r="MRH48" s="3"/>
      <c r="MRI48" s="3"/>
      <c r="MRJ48" s="3"/>
      <c r="MRK48" s="3"/>
      <c r="MRL48" s="3"/>
      <c r="MRM48" s="3"/>
      <c r="MRN48" s="3"/>
      <c r="MRO48" s="3"/>
      <c r="MRP48" s="3"/>
      <c r="MRQ48" s="3"/>
      <c r="MRR48" s="3"/>
      <c r="MRS48" s="3"/>
      <c r="MRT48" s="3"/>
      <c r="MRU48" s="3"/>
      <c r="MRV48" s="3"/>
      <c r="MRW48" s="3"/>
      <c r="MRX48" s="3"/>
      <c r="MRY48" s="3"/>
      <c r="MRZ48" s="3"/>
      <c r="MSA48" s="3"/>
      <c r="MSB48" s="3"/>
      <c r="MSC48" s="3"/>
      <c r="MSD48" s="3"/>
      <c r="MSE48" s="3"/>
      <c r="MSF48" s="3"/>
      <c r="MSG48" s="3"/>
      <c r="MSH48" s="3"/>
      <c r="MSI48" s="3"/>
      <c r="MSJ48" s="3"/>
      <c r="MSK48" s="3"/>
      <c r="MSL48" s="3"/>
      <c r="MSM48" s="3"/>
      <c r="MSN48" s="3"/>
      <c r="MSO48" s="3"/>
      <c r="MSP48" s="3"/>
      <c r="MSQ48" s="3"/>
      <c r="MSR48" s="3"/>
      <c r="MSS48" s="3"/>
      <c r="MST48" s="3"/>
      <c r="MSU48" s="3"/>
      <c r="MSV48" s="3"/>
      <c r="MSW48" s="3"/>
      <c r="MSX48" s="3"/>
      <c r="MSY48" s="3"/>
      <c r="MSZ48" s="3"/>
      <c r="MTA48" s="3"/>
      <c r="MTB48" s="3"/>
      <c r="MTC48" s="3"/>
      <c r="MTD48" s="3"/>
      <c r="MTE48" s="3"/>
      <c r="MTF48" s="3"/>
      <c r="MTG48" s="3"/>
      <c r="MTH48" s="3"/>
      <c r="MTI48" s="3"/>
      <c r="MTJ48" s="3"/>
      <c r="MTK48" s="3"/>
      <c r="MTL48" s="3"/>
      <c r="MTM48" s="3"/>
      <c r="MTN48" s="3"/>
      <c r="MTO48" s="3"/>
      <c r="MTP48" s="3"/>
      <c r="MTQ48" s="3"/>
      <c r="MTR48" s="3"/>
      <c r="MTS48" s="3"/>
      <c r="MTT48" s="3"/>
      <c r="MTU48" s="3"/>
      <c r="MTV48" s="3"/>
      <c r="MTW48" s="3"/>
      <c r="MTX48" s="3"/>
      <c r="MTY48" s="3"/>
      <c r="MTZ48" s="3"/>
      <c r="MUA48" s="3"/>
      <c r="MUB48" s="3"/>
      <c r="MUC48" s="3"/>
      <c r="MUD48" s="3"/>
      <c r="MUE48" s="3"/>
      <c r="MUF48" s="3"/>
      <c r="MUG48" s="3"/>
      <c r="MUH48" s="3"/>
      <c r="MUI48" s="3"/>
      <c r="MUJ48" s="3"/>
      <c r="MUK48" s="3"/>
      <c r="MUL48" s="3"/>
      <c r="MUM48" s="3"/>
      <c r="MUN48" s="3"/>
      <c r="MUO48" s="3"/>
      <c r="MUP48" s="3"/>
      <c r="MUQ48" s="3"/>
      <c r="MUR48" s="3"/>
      <c r="MUS48" s="3"/>
      <c r="MUT48" s="3"/>
      <c r="MUU48" s="3"/>
      <c r="MUV48" s="3"/>
      <c r="MUW48" s="3"/>
      <c r="MUX48" s="3"/>
      <c r="MUY48" s="3"/>
      <c r="MUZ48" s="3"/>
      <c r="MVA48" s="3"/>
      <c r="MVB48" s="3"/>
      <c r="MVC48" s="3"/>
      <c r="MVD48" s="3"/>
      <c r="MVE48" s="3"/>
      <c r="MVF48" s="3"/>
      <c r="MVG48" s="3"/>
      <c r="MVH48" s="3"/>
      <c r="MVI48" s="3"/>
      <c r="MVJ48" s="3"/>
      <c r="MVK48" s="3"/>
      <c r="MVL48" s="3"/>
      <c r="MVM48" s="3"/>
      <c r="MVN48" s="3"/>
      <c r="MVO48" s="3"/>
      <c r="MVP48" s="3"/>
      <c r="MVQ48" s="3"/>
      <c r="MVR48" s="3"/>
      <c r="MVS48" s="3"/>
      <c r="MVT48" s="3"/>
      <c r="MVU48" s="3"/>
      <c r="MVV48" s="3"/>
      <c r="MVW48" s="3"/>
      <c r="MVX48" s="3"/>
      <c r="MVY48" s="3"/>
      <c r="MVZ48" s="3"/>
      <c r="MWA48" s="3"/>
      <c r="MWB48" s="3"/>
      <c r="MWC48" s="3"/>
      <c r="MWD48" s="3"/>
      <c r="MWE48" s="3"/>
      <c r="MWF48" s="3"/>
      <c r="MWG48" s="3"/>
      <c r="MWH48" s="3"/>
      <c r="MWI48" s="3"/>
      <c r="MWJ48" s="3"/>
      <c r="MWK48" s="3"/>
      <c r="MWL48" s="3"/>
      <c r="MWM48" s="3"/>
      <c r="MWN48" s="3"/>
      <c r="MWO48" s="3"/>
      <c r="MWP48" s="3"/>
      <c r="MWQ48" s="3"/>
      <c r="MWR48" s="3"/>
      <c r="MWS48" s="3"/>
      <c r="MWT48" s="3"/>
      <c r="MWU48" s="3"/>
      <c r="MWV48" s="3"/>
      <c r="MWW48" s="3"/>
      <c r="MWX48" s="3"/>
      <c r="MWY48" s="3"/>
      <c r="MWZ48" s="3"/>
      <c r="MXA48" s="3"/>
      <c r="MXB48" s="3"/>
      <c r="MXC48" s="3"/>
      <c r="MXD48" s="3"/>
      <c r="MXE48" s="3"/>
      <c r="MXF48" s="3"/>
      <c r="MXG48" s="3"/>
      <c r="MXH48" s="3"/>
      <c r="MXI48" s="3"/>
      <c r="MXJ48" s="3"/>
      <c r="MXK48" s="3"/>
      <c r="MXL48" s="3"/>
      <c r="MXM48" s="3"/>
      <c r="MXN48" s="3"/>
      <c r="MXO48" s="3"/>
      <c r="MXP48" s="3"/>
      <c r="MXQ48" s="3"/>
      <c r="MXR48" s="3"/>
      <c r="MXS48" s="3"/>
      <c r="MXT48" s="3"/>
      <c r="MXU48" s="3"/>
      <c r="MXV48" s="3"/>
      <c r="MXW48" s="3"/>
      <c r="MXX48" s="3"/>
      <c r="MXY48" s="3"/>
      <c r="MXZ48" s="3"/>
      <c r="MYA48" s="3"/>
      <c r="MYB48" s="3"/>
      <c r="MYC48" s="3"/>
      <c r="MYD48" s="3"/>
      <c r="MYE48" s="3"/>
      <c r="MYF48" s="3"/>
      <c r="MYG48" s="3"/>
      <c r="MYH48" s="3"/>
      <c r="MYI48" s="3"/>
      <c r="MYJ48" s="3"/>
      <c r="MYK48" s="3"/>
      <c r="MYL48" s="3"/>
      <c r="MYM48" s="3"/>
      <c r="MYN48" s="3"/>
      <c r="MYO48" s="3"/>
      <c r="MYP48" s="3"/>
      <c r="MYQ48" s="3"/>
      <c r="MYR48" s="3"/>
      <c r="MYS48" s="3"/>
      <c r="MYT48" s="3"/>
      <c r="MYU48" s="3"/>
      <c r="MYV48" s="3"/>
      <c r="MYW48" s="3"/>
      <c r="MYX48" s="3"/>
      <c r="MYY48" s="3"/>
      <c r="MYZ48" s="3"/>
      <c r="MZA48" s="3"/>
      <c r="MZB48" s="3"/>
      <c r="MZC48" s="3"/>
      <c r="MZD48" s="3"/>
      <c r="MZE48" s="3"/>
      <c r="MZF48" s="3"/>
      <c r="MZG48" s="3"/>
      <c r="MZH48" s="3"/>
      <c r="MZI48" s="3"/>
      <c r="MZJ48" s="3"/>
      <c r="MZK48" s="3"/>
      <c r="MZL48" s="3"/>
      <c r="MZM48" s="3"/>
      <c r="MZN48" s="3"/>
      <c r="MZO48" s="3"/>
      <c r="MZP48" s="3"/>
      <c r="MZQ48" s="3"/>
      <c r="MZR48" s="3"/>
      <c r="MZS48" s="3"/>
      <c r="MZT48" s="3"/>
      <c r="MZU48" s="3"/>
      <c r="MZV48" s="3"/>
      <c r="MZW48" s="3"/>
      <c r="MZX48" s="3"/>
      <c r="MZY48" s="3"/>
      <c r="MZZ48" s="3"/>
      <c r="NAA48" s="3"/>
      <c r="NAB48" s="3"/>
      <c r="NAC48" s="3"/>
      <c r="NAD48" s="3"/>
      <c r="NAE48" s="3"/>
      <c r="NAF48" s="3"/>
      <c r="NAG48" s="3"/>
      <c r="NAH48" s="3"/>
      <c r="NAI48" s="3"/>
      <c r="NAJ48" s="3"/>
      <c r="NAK48" s="3"/>
      <c r="NAL48" s="3"/>
      <c r="NAM48" s="3"/>
      <c r="NAN48" s="3"/>
      <c r="NAO48" s="3"/>
      <c r="NAP48" s="3"/>
      <c r="NAQ48" s="3"/>
      <c r="NAR48" s="3"/>
      <c r="NAS48" s="3"/>
      <c r="NAT48" s="3"/>
      <c r="NAU48" s="3"/>
      <c r="NAV48" s="3"/>
      <c r="NAW48" s="3"/>
      <c r="NAX48" s="3"/>
      <c r="NAY48" s="3"/>
      <c r="NAZ48" s="3"/>
      <c r="NBA48" s="3"/>
      <c r="NBB48" s="3"/>
      <c r="NBC48" s="3"/>
      <c r="NBD48" s="3"/>
      <c r="NBE48" s="3"/>
      <c r="NBF48" s="3"/>
      <c r="NBG48" s="3"/>
      <c r="NBH48" s="3"/>
      <c r="NBI48" s="3"/>
      <c r="NBJ48" s="3"/>
      <c r="NBK48" s="3"/>
      <c r="NBL48" s="3"/>
      <c r="NBM48" s="3"/>
      <c r="NBN48" s="3"/>
      <c r="NBO48" s="3"/>
      <c r="NBP48" s="3"/>
      <c r="NBQ48" s="3"/>
      <c r="NBR48" s="3"/>
      <c r="NBS48" s="3"/>
      <c r="NBT48" s="3"/>
      <c r="NBU48" s="3"/>
      <c r="NBV48" s="3"/>
      <c r="NBW48" s="3"/>
      <c r="NBX48" s="3"/>
      <c r="NBY48" s="3"/>
      <c r="NBZ48" s="3"/>
      <c r="NCA48" s="3"/>
      <c r="NCB48" s="3"/>
      <c r="NCC48" s="3"/>
      <c r="NCD48" s="3"/>
      <c r="NCE48" s="3"/>
      <c r="NCF48" s="3"/>
      <c r="NCG48" s="3"/>
      <c r="NCH48" s="3"/>
      <c r="NCI48" s="3"/>
      <c r="NCJ48" s="3"/>
      <c r="NCK48" s="3"/>
      <c r="NCL48" s="3"/>
      <c r="NCM48" s="3"/>
      <c r="NCN48" s="3"/>
      <c r="NCO48" s="3"/>
      <c r="NCP48" s="3"/>
      <c r="NCQ48" s="3"/>
      <c r="NCR48" s="3"/>
      <c r="NCS48" s="3"/>
      <c r="NCT48" s="3"/>
      <c r="NCU48" s="3"/>
      <c r="NCV48" s="3"/>
      <c r="NCW48" s="3"/>
      <c r="NCX48" s="3"/>
      <c r="NCY48" s="3"/>
      <c r="NCZ48" s="3"/>
      <c r="NDA48" s="3"/>
      <c r="NDB48" s="3"/>
      <c r="NDC48" s="3"/>
      <c r="NDD48" s="3"/>
      <c r="NDE48" s="3"/>
      <c r="NDF48" s="3"/>
      <c r="NDG48" s="3"/>
      <c r="NDH48" s="3"/>
      <c r="NDI48" s="3"/>
      <c r="NDJ48" s="3"/>
      <c r="NDK48" s="3"/>
      <c r="NDL48" s="3"/>
      <c r="NDM48" s="3"/>
      <c r="NDN48" s="3"/>
      <c r="NDO48" s="3"/>
      <c r="NDP48" s="3"/>
      <c r="NDQ48" s="3"/>
      <c r="NDR48" s="3"/>
      <c r="NDS48" s="3"/>
      <c r="NDT48" s="3"/>
      <c r="NDU48" s="3"/>
      <c r="NDV48" s="3"/>
      <c r="NDW48" s="3"/>
      <c r="NDX48" s="3"/>
      <c r="NDY48" s="3"/>
      <c r="NDZ48" s="3"/>
      <c r="NEA48" s="3"/>
      <c r="NEB48" s="3"/>
      <c r="NEC48" s="3"/>
      <c r="NED48" s="3"/>
      <c r="NEE48" s="3"/>
      <c r="NEF48" s="3"/>
      <c r="NEG48" s="3"/>
      <c r="NEH48" s="3"/>
      <c r="NEI48" s="3"/>
      <c r="NEJ48" s="3"/>
      <c r="NEK48" s="3"/>
      <c r="NEL48" s="3"/>
      <c r="NEM48" s="3"/>
      <c r="NEN48" s="3"/>
      <c r="NEO48" s="3"/>
      <c r="NEP48" s="3"/>
      <c r="NEQ48" s="3"/>
      <c r="NER48" s="3"/>
      <c r="NES48" s="3"/>
      <c r="NET48" s="3"/>
      <c r="NEU48" s="3"/>
      <c r="NEV48" s="3"/>
      <c r="NEW48" s="3"/>
      <c r="NEX48" s="3"/>
      <c r="NEY48" s="3"/>
      <c r="NEZ48" s="3"/>
      <c r="NFA48" s="3"/>
      <c r="NFB48" s="3"/>
      <c r="NFC48" s="3"/>
      <c r="NFD48" s="3"/>
      <c r="NFE48" s="3"/>
      <c r="NFF48" s="3"/>
      <c r="NFG48" s="3"/>
      <c r="NFH48" s="3"/>
      <c r="NFI48" s="3"/>
      <c r="NFJ48" s="3"/>
      <c r="NFK48" s="3"/>
      <c r="NFL48" s="3"/>
      <c r="NFM48" s="3"/>
      <c r="NFN48" s="3"/>
      <c r="NFO48" s="3"/>
      <c r="NFP48" s="3"/>
      <c r="NFQ48" s="3"/>
      <c r="NFR48" s="3"/>
      <c r="NFS48" s="3"/>
      <c r="NFT48" s="3"/>
      <c r="NFU48" s="3"/>
      <c r="NFV48" s="3"/>
      <c r="NFW48" s="3"/>
      <c r="NFX48" s="3"/>
      <c r="NFY48" s="3"/>
      <c r="NFZ48" s="3"/>
      <c r="NGA48" s="3"/>
      <c r="NGB48" s="3"/>
      <c r="NGC48" s="3"/>
      <c r="NGD48" s="3"/>
      <c r="NGE48" s="3"/>
      <c r="NGF48" s="3"/>
      <c r="NGG48" s="3"/>
      <c r="NGH48" s="3"/>
      <c r="NGI48" s="3"/>
      <c r="NGJ48" s="3"/>
      <c r="NGK48" s="3"/>
      <c r="NGL48" s="3"/>
      <c r="NGM48" s="3"/>
      <c r="NGN48" s="3"/>
      <c r="NGO48" s="3"/>
      <c r="NGP48" s="3"/>
      <c r="NGQ48" s="3"/>
      <c r="NGR48" s="3"/>
      <c r="NGS48" s="3"/>
      <c r="NGT48" s="3"/>
      <c r="NGU48" s="3"/>
      <c r="NGV48" s="3"/>
      <c r="NGW48" s="3"/>
      <c r="NGX48" s="3"/>
      <c r="NGY48" s="3"/>
      <c r="NGZ48" s="3"/>
      <c r="NHA48" s="3"/>
      <c r="NHB48" s="3"/>
      <c r="NHC48" s="3"/>
      <c r="NHD48" s="3"/>
      <c r="NHE48" s="3"/>
      <c r="NHF48" s="3"/>
      <c r="NHG48" s="3"/>
      <c r="NHH48" s="3"/>
      <c r="NHI48" s="3"/>
      <c r="NHJ48" s="3"/>
      <c r="NHK48" s="3"/>
      <c r="NHL48" s="3"/>
      <c r="NHM48" s="3"/>
      <c r="NHN48" s="3"/>
      <c r="NHO48" s="3"/>
      <c r="NHP48" s="3"/>
      <c r="NHQ48" s="3"/>
      <c r="NHR48" s="3"/>
      <c r="NHS48" s="3"/>
      <c r="NHT48" s="3"/>
      <c r="NHU48" s="3"/>
      <c r="NHV48" s="3"/>
      <c r="NHW48" s="3"/>
      <c r="NHX48" s="3"/>
      <c r="NHY48" s="3"/>
      <c r="NHZ48" s="3"/>
      <c r="NIA48" s="3"/>
      <c r="NIB48" s="3"/>
      <c r="NIC48" s="3"/>
      <c r="NID48" s="3"/>
      <c r="NIE48" s="3"/>
      <c r="NIF48" s="3"/>
      <c r="NIG48" s="3"/>
      <c r="NIH48" s="3"/>
      <c r="NII48" s="3"/>
      <c r="NIJ48" s="3"/>
      <c r="NIK48" s="3"/>
      <c r="NIL48" s="3"/>
      <c r="NIM48" s="3"/>
      <c r="NIN48" s="3"/>
      <c r="NIO48" s="3"/>
      <c r="NIP48" s="3"/>
      <c r="NIQ48" s="3"/>
      <c r="NIR48" s="3"/>
      <c r="NIS48" s="3"/>
      <c r="NIT48" s="3"/>
      <c r="NIU48" s="3"/>
      <c r="NIV48" s="3"/>
      <c r="NIW48" s="3"/>
      <c r="NIX48" s="3"/>
      <c r="NIY48" s="3"/>
      <c r="NIZ48" s="3"/>
      <c r="NJA48" s="3"/>
      <c r="NJB48" s="3"/>
      <c r="NJC48" s="3"/>
      <c r="NJD48" s="3"/>
      <c r="NJE48" s="3"/>
      <c r="NJF48" s="3"/>
      <c r="NJG48" s="3"/>
      <c r="NJH48" s="3"/>
      <c r="NJI48" s="3"/>
      <c r="NJJ48" s="3"/>
      <c r="NJK48" s="3"/>
      <c r="NJL48" s="3"/>
      <c r="NJM48" s="3"/>
      <c r="NJN48" s="3"/>
      <c r="NJO48" s="3"/>
      <c r="NJP48" s="3"/>
      <c r="NJQ48" s="3"/>
      <c r="NJR48" s="3"/>
      <c r="NJS48" s="3"/>
      <c r="NJT48" s="3"/>
      <c r="NJU48" s="3"/>
      <c r="NJV48" s="3"/>
      <c r="NJW48" s="3"/>
      <c r="NJX48" s="3"/>
      <c r="NJY48" s="3"/>
      <c r="NJZ48" s="3"/>
      <c r="NKA48" s="3"/>
      <c r="NKB48" s="3"/>
      <c r="NKC48" s="3"/>
      <c r="NKD48" s="3"/>
      <c r="NKE48" s="3"/>
      <c r="NKF48" s="3"/>
      <c r="NKG48" s="3"/>
      <c r="NKH48" s="3"/>
      <c r="NKI48" s="3"/>
      <c r="NKJ48" s="3"/>
      <c r="NKK48" s="3"/>
      <c r="NKL48" s="3"/>
      <c r="NKM48" s="3"/>
      <c r="NKN48" s="3"/>
      <c r="NKO48" s="3"/>
      <c r="NKP48" s="3"/>
      <c r="NKQ48" s="3"/>
      <c r="NKR48" s="3"/>
      <c r="NKS48" s="3"/>
      <c r="NKT48" s="3"/>
      <c r="NKU48" s="3"/>
      <c r="NKV48" s="3"/>
      <c r="NKW48" s="3"/>
      <c r="NKX48" s="3"/>
      <c r="NKY48" s="3"/>
      <c r="NKZ48" s="3"/>
      <c r="NLA48" s="3"/>
      <c r="NLB48" s="3"/>
      <c r="NLC48" s="3"/>
      <c r="NLD48" s="3"/>
      <c r="NLE48" s="3"/>
      <c r="NLF48" s="3"/>
      <c r="NLG48" s="3"/>
      <c r="NLH48" s="3"/>
      <c r="NLI48" s="3"/>
      <c r="NLJ48" s="3"/>
      <c r="NLK48" s="3"/>
      <c r="NLL48" s="3"/>
      <c r="NLM48" s="3"/>
      <c r="NLN48" s="3"/>
      <c r="NLO48" s="3"/>
      <c r="NLP48" s="3"/>
      <c r="NLQ48" s="3"/>
      <c r="NLR48" s="3"/>
      <c r="NLS48" s="3"/>
      <c r="NLT48" s="3"/>
      <c r="NLU48" s="3"/>
      <c r="NLV48" s="3"/>
      <c r="NLW48" s="3"/>
      <c r="NLX48" s="3"/>
      <c r="NLY48" s="3"/>
      <c r="NLZ48" s="3"/>
      <c r="NMA48" s="3"/>
      <c r="NMB48" s="3"/>
      <c r="NMC48" s="3"/>
      <c r="NMD48" s="3"/>
      <c r="NME48" s="3"/>
      <c r="NMF48" s="3"/>
      <c r="NMG48" s="3"/>
      <c r="NMH48" s="3"/>
      <c r="NMI48" s="3"/>
      <c r="NMJ48" s="3"/>
      <c r="NMK48" s="3"/>
      <c r="NML48" s="3"/>
      <c r="NMM48" s="3"/>
      <c r="NMN48" s="3"/>
      <c r="NMO48" s="3"/>
      <c r="NMP48" s="3"/>
      <c r="NMQ48" s="3"/>
      <c r="NMR48" s="3"/>
      <c r="NMS48" s="3"/>
      <c r="NMT48" s="3"/>
      <c r="NMU48" s="3"/>
      <c r="NMV48" s="3"/>
      <c r="NMW48" s="3"/>
      <c r="NMX48" s="3"/>
      <c r="NMY48" s="3"/>
      <c r="NMZ48" s="3"/>
      <c r="NNA48" s="3"/>
      <c r="NNB48" s="3"/>
      <c r="NNC48" s="3"/>
      <c r="NND48" s="3"/>
      <c r="NNE48" s="3"/>
      <c r="NNF48" s="3"/>
      <c r="NNG48" s="3"/>
      <c r="NNH48" s="3"/>
      <c r="NNI48" s="3"/>
      <c r="NNJ48" s="3"/>
      <c r="NNK48" s="3"/>
      <c r="NNL48" s="3"/>
      <c r="NNM48" s="3"/>
      <c r="NNN48" s="3"/>
      <c r="NNO48" s="3"/>
      <c r="NNP48" s="3"/>
      <c r="NNQ48" s="3"/>
      <c r="NNR48" s="3"/>
      <c r="NNS48" s="3"/>
      <c r="NNT48" s="3"/>
      <c r="NNU48" s="3"/>
      <c r="NNV48" s="3"/>
      <c r="NNW48" s="3"/>
      <c r="NNX48" s="3"/>
      <c r="NNY48" s="3"/>
      <c r="NNZ48" s="3"/>
      <c r="NOA48" s="3"/>
      <c r="NOB48" s="3"/>
      <c r="NOC48" s="3"/>
      <c r="NOD48" s="3"/>
      <c r="NOE48" s="3"/>
      <c r="NOF48" s="3"/>
      <c r="NOG48" s="3"/>
      <c r="NOH48" s="3"/>
      <c r="NOI48" s="3"/>
      <c r="NOJ48" s="3"/>
      <c r="NOK48" s="3"/>
      <c r="NOL48" s="3"/>
      <c r="NOM48" s="3"/>
      <c r="NON48" s="3"/>
      <c r="NOO48" s="3"/>
      <c r="NOP48" s="3"/>
      <c r="NOQ48" s="3"/>
      <c r="NOR48" s="3"/>
      <c r="NOS48" s="3"/>
      <c r="NOT48" s="3"/>
      <c r="NOU48" s="3"/>
      <c r="NOV48" s="3"/>
      <c r="NOW48" s="3"/>
      <c r="NOX48" s="3"/>
      <c r="NOY48" s="3"/>
      <c r="NOZ48" s="3"/>
      <c r="NPA48" s="3"/>
      <c r="NPB48" s="3"/>
      <c r="NPC48" s="3"/>
      <c r="NPD48" s="3"/>
      <c r="NPE48" s="3"/>
      <c r="NPF48" s="3"/>
      <c r="NPG48" s="3"/>
      <c r="NPH48" s="3"/>
      <c r="NPI48" s="3"/>
      <c r="NPJ48" s="3"/>
      <c r="NPK48" s="3"/>
      <c r="NPL48" s="3"/>
      <c r="NPM48" s="3"/>
      <c r="NPN48" s="3"/>
      <c r="NPO48" s="3"/>
      <c r="NPP48" s="3"/>
      <c r="NPQ48" s="3"/>
      <c r="NPR48" s="3"/>
      <c r="NPS48" s="3"/>
      <c r="NPT48" s="3"/>
      <c r="NPU48" s="3"/>
      <c r="NPV48" s="3"/>
      <c r="NPW48" s="3"/>
      <c r="NPX48" s="3"/>
      <c r="NPY48" s="3"/>
      <c r="NPZ48" s="3"/>
      <c r="NQA48" s="3"/>
      <c r="NQB48" s="3"/>
      <c r="NQC48" s="3"/>
      <c r="NQD48" s="3"/>
      <c r="NQE48" s="3"/>
      <c r="NQF48" s="3"/>
      <c r="NQG48" s="3"/>
      <c r="NQH48" s="3"/>
      <c r="NQI48" s="3"/>
      <c r="NQJ48" s="3"/>
      <c r="NQK48" s="3"/>
      <c r="NQL48" s="3"/>
      <c r="NQM48" s="3"/>
      <c r="NQN48" s="3"/>
      <c r="NQO48" s="3"/>
      <c r="NQP48" s="3"/>
      <c r="NQQ48" s="3"/>
      <c r="NQR48" s="3"/>
      <c r="NQS48" s="3"/>
      <c r="NQT48" s="3"/>
      <c r="NQU48" s="3"/>
      <c r="NQV48" s="3"/>
      <c r="NQW48" s="3"/>
      <c r="NQX48" s="3"/>
      <c r="NQY48" s="3"/>
      <c r="NQZ48" s="3"/>
      <c r="NRA48" s="3"/>
      <c r="NRB48" s="3"/>
      <c r="NRC48" s="3"/>
      <c r="NRD48" s="3"/>
      <c r="NRE48" s="3"/>
      <c r="NRF48" s="3"/>
      <c r="NRG48" s="3"/>
      <c r="NRH48" s="3"/>
      <c r="NRI48" s="3"/>
      <c r="NRJ48" s="3"/>
      <c r="NRK48" s="3"/>
      <c r="NRL48" s="3"/>
      <c r="NRM48" s="3"/>
      <c r="NRN48" s="3"/>
      <c r="NRO48" s="3"/>
      <c r="NRP48" s="3"/>
      <c r="NRQ48" s="3"/>
      <c r="NRR48" s="3"/>
      <c r="NRS48" s="3"/>
      <c r="NRT48" s="3"/>
      <c r="NRU48" s="3"/>
      <c r="NRV48" s="3"/>
      <c r="NRW48" s="3"/>
      <c r="NRX48" s="3"/>
      <c r="NRY48" s="3"/>
      <c r="NRZ48" s="3"/>
      <c r="NSA48" s="3"/>
      <c r="NSB48" s="3"/>
      <c r="NSC48" s="3"/>
      <c r="NSD48" s="3"/>
      <c r="NSE48" s="3"/>
      <c r="NSF48" s="3"/>
      <c r="NSG48" s="3"/>
      <c r="NSH48" s="3"/>
      <c r="NSI48" s="3"/>
      <c r="NSJ48" s="3"/>
      <c r="NSK48" s="3"/>
      <c r="NSL48" s="3"/>
      <c r="NSM48" s="3"/>
      <c r="NSN48" s="3"/>
      <c r="NSO48" s="3"/>
      <c r="NSP48" s="3"/>
      <c r="NSQ48" s="3"/>
      <c r="NSR48" s="3"/>
      <c r="NSS48" s="3"/>
      <c r="NST48" s="3"/>
      <c r="NSU48" s="3"/>
      <c r="NSV48" s="3"/>
      <c r="NSW48" s="3"/>
      <c r="NSX48" s="3"/>
      <c r="NSY48" s="3"/>
      <c r="NSZ48" s="3"/>
      <c r="NTA48" s="3"/>
      <c r="NTB48" s="3"/>
      <c r="NTC48" s="3"/>
      <c r="NTD48" s="3"/>
      <c r="NTE48" s="3"/>
      <c r="NTF48" s="3"/>
      <c r="NTG48" s="3"/>
      <c r="NTH48" s="3"/>
      <c r="NTI48" s="3"/>
      <c r="NTJ48" s="3"/>
      <c r="NTK48" s="3"/>
      <c r="NTL48" s="3"/>
      <c r="NTM48" s="3"/>
      <c r="NTN48" s="3"/>
      <c r="NTO48" s="3"/>
      <c r="NTP48" s="3"/>
      <c r="NTQ48" s="3"/>
      <c r="NTR48" s="3"/>
      <c r="NTS48" s="3"/>
      <c r="NTT48" s="3"/>
      <c r="NTU48" s="3"/>
      <c r="NTV48" s="3"/>
      <c r="NTW48" s="3"/>
      <c r="NTX48" s="3"/>
      <c r="NTY48" s="3"/>
      <c r="NTZ48" s="3"/>
      <c r="NUA48" s="3"/>
      <c r="NUB48" s="3"/>
      <c r="NUC48" s="3"/>
      <c r="NUD48" s="3"/>
      <c r="NUE48" s="3"/>
      <c r="NUF48" s="3"/>
      <c r="NUG48" s="3"/>
      <c r="NUH48" s="3"/>
      <c r="NUI48" s="3"/>
      <c r="NUJ48" s="3"/>
      <c r="NUK48" s="3"/>
      <c r="NUL48" s="3"/>
      <c r="NUM48" s="3"/>
      <c r="NUN48" s="3"/>
      <c r="NUO48" s="3"/>
      <c r="NUP48" s="3"/>
      <c r="NUQ48" s="3"/>
      <c r="NUR48" s="3"/>
      <c r="NUS48" s="3"/>
      <c r="NUT48" s="3"/>
      <c r="NUU48" s="3"/>
      <c r="NUV48" s="3"/>
      <c r="NUW48" s="3"/>
      <c r="NUX48" s="3"/>
      <c r="NUY48" s="3"/>
      <c r="NUZ48" s="3"/>
      <c r="NVA48" s="3"/>
      <c r="NVB48" s="3"/>
      <c r="NVC48" s="3"/>
      <c r="NVD48" s="3"/>
      <c r="NVE48" s="3"/>
      <c r="NVF48" s="3"/>
      <c r="NVG48" s="3"/>
      <c r="NVH48" s="3"/>
      <c r="NVI48" s="3"/>
      <c r="NVJ48" s="3"/>
      <c r="NVK48" s="3"/>
      <c r="NVL48" s="3"/>
      <c r="NVM48" s="3"/>
      <c r="NVN48" s="3"/>
      <c r="NVO48" s="3"/>
      <c r="NVP48" s="3"/>
      <c r="NVQ48" s="3"/>
      <c r="NVR48" s="3"/>
      <c r="NVS48" s="3"/>
      <c r="NVT48" s="3"/>
      <c r="NVU48" s="3"/>
      <c r="NVV48" s="3"/>
      <c r="NVW48" s="3"/>
      <c r="NVX48" s="3"/>
      <c r="NVY48" s="3"/>
      <c r="NVZ48" s="3"/>
      <c r="NWA48" s="3"/>
      <c r="NWB48" s="3"/>
      <c r="NWC48" s="3"/>
      <c r="NWD48" s="3"/>
      <c r="NWE48" s="3"/>
      <c r="NWF48" s="3"/>
      <c r="NWG48" s="3"/>
      <c r="NWH48" s="3"/>
      <c r="NWI48" s="3"/>
      <c r="NWJ48" s="3"/>
      <c r="NWK48" s="3"/>
      <c r="NWL48" s="3"/>
      <c r="NWM48" s="3"/>
      <c r="NWN48" s="3"/>
      <c r="NWO48" s="3"/>
      <c r="NWP48" s="3"/>
      <c r="NWQ48" s="3"/>
      <c r="NWR48" s="3"/>
      <c r="NWS48" s="3"/>
      <c r="NWT48" s="3"/>
      <c r="NWU48" s="3"/>
      <c r="NWV48" s="3"/>
      <c r="NWW48" s="3"/>
      <c r="NWX48" s="3"/>
      <c r="NWY48" s="3"/>
      <c r="NWZ48" s="3"/>
      <c r="NXA48" s="3"/>
      <c r="NXB48" s="3"/>
      <c r="NXC48" s="3"/>
      <c r="NXD48" s="3"/>
      <c r="NXE48" s="3"/>
      <c r="NXF48" s="3"/>
      <c r="NXG48" s="3"/>
      <c r="NXH48" s="3"/>
      <c r="NXI48" s="3"/>
      <c r="NXJ48" s="3"/>
      <c r="NXK48" s="3"/>
      <c r="NXL48" s="3"/>
      <c r="NXM48" s="3"/>
      <c r="NXN48" s="3"/>
      <c r="NXO48" s="3"/>
      <c r="NXP48" s="3"/>
      <c r="NXQ48" s="3"/>
      <c r="NXR48" s="3"/>
      <c r="NXS48" s="3"/>
      <c r="NXT48" s="3"/>
      <c r="NXU48" s="3"/>
      <c r="NXV48" s="3"/>
      <c r="NXW48" s="3"/>
      <c r="NXX48" s="3"/>
      <c r="NXY48" s="3"/>
      <c r="NXZ48" s="3"/>
      <c r="NYA48" s="3"/>
      <c r="NYB48" s="3"/>
      <c r="NYC48" s="3"/>
      <c r="NYD48" s="3"/>
      <c r="NYE48" s="3"/>
      <c r="NYF48" s="3"/>
      <c r="NYG48" s="3"/>
      <c r="NYH48" s="3"/>
      <c r="NYI48" s="3"/>
      <c r="NYJ48" s="3"/>
      <c r="NYK48" s="3"/>
      <c r="NYL48" s="3"/>
      <c r="NYM48" s="3"/>
      <c r="NYN48" s="3"/>
      <c r="NYO48" s="3"/>
      <c r="NYP48" s="3"/>
      <c r="NYQ48" s="3"/>
      <c r="NYR48" s="3"/>
      <c r="NYS48" s="3"/>
      <c r="NYT48" s="3"/>
      <c r="NYU48" s="3"/>
      <c r="NYV48" s="3"/>
      <c r="NYW48" s="3"/>
      <c r="NYX48" s="3"/>
      <c r="NYY48" s="3"/>
      <c r="NYZ48" s="3"/>
      <c r="NZA48" s="3"/>
      <c r="NZB48" s="3"/>
      <c r="NZC48" s="3"/>
      <c r="NZD48" s="3"/>
      <c r="NZE48" s="3"/>
      <c r="NZF48" s="3"/>
      <c r="NZG48" s="3"/>
      <c r="NZH48" s="3"/>
      <c r="NZI48" s="3"/>
      <c r="NZJ48" s="3"/>
      <c r="NZK48" s="3"/>
      <c r="NZL48" s="3"/>
      <c r="NZM48" s="3"/>
      <c r="NZN48" s="3"/>
      <c r="NZO48" s="3"/>
      <c r="NZP48" s="3"/>
      <c r="NZQ48" s="3"/>
      <c r="NZR48" s="3"/>
      <c r="NZS48" s="3"/>
      <c r="NZT48" s="3"/>
      <c r="NZU48" s="3"/>
      <c r="NZV48" s="3"/>
      <c r="NZW48" s="3"/>
      <c r="NZX48" s="3"/>
      <c r="NZY48" s="3"/>
      <c r="NZZ48" s="3"/>
      <c r="OAA48" s="3"/>
      <c r="OAB48" s="3"/>
      <c r="OAC48" s="3"/>
      <c r="OAD48" s="3"/>
      <c r="OAE48" s="3"/>
      <c r="OAF48" s="3"/>
      <c r="OAG48" s="3"/>
      <c r="OAH48" s="3"/>
      <c r="OAI48" s="3"/>
      <c r="OAJ48" s="3"/>
      <c r="OAK48" s="3"/>
      <c r="OAL48" s="3"/>
      <c r="OAM48" s="3"/>
      <c r="OAN48" s="3"/>
      <c r="OAO48" s="3"/>
      <c r="OAP48" s="3"/>
      <c r="OAQ48" s="3"/>
      <c r="OAR48" s="3"/>
      <c r="OAS48" s="3"/>
      <c r="OAT48" s="3"/>
      <c r="OAU48" s="3"/>
      <c r="OAV48" s="3"/>
      <c r="OAW48" s="3"/>
      <c r="OAX48" s="3"/>
      <c r="OAY48" s="3"/>
      <c r="OAZ48" s="3"/>
      <c r="OBA48" s="3"/>
      <c r="OBB48" s="3"/>
      <c r="OBC48" s="3"/>
      <c r="OBD48" s="3"/>
      <c r="OBE48" s="3"/>
      <c r="OBF48" s="3"/>
      <c r="OBG48" s="3"/>
      <c r="OBH48" s="3"/>
      <c r="OBI48" s="3"/>
      <c r="OBJ48" s="3"/>
      <c r="OBK48" s="3"/>
      <c r="OBL48" s="3"/>
      <c r="OBM48" s="3"/>
      <c r="OBN48" s="3"/>
      <c r="OBO48" s="3"/>
      <c r="OBP48" s="3"/>
      <c r="OBQ48" s="3"/>
      <c r="OBR48" s="3"/>
      <c r="OBS48" s="3"/>
      <c r="OBT48" s="3"/>
      <c r="OBU48" s="3"/>
      <c r="OBV48" s="3"/>
      <c r="OBW48" s="3"/>
      <c r="OBX48" s="3"/>
      <c r="OBY48" s="3"/>
      <c r="OBZ48" s="3"/>
      <c r="OCA48" s="3"/>
      <c r="OCB48" s="3"/>
      <c r="OCC48" s="3"/>
      <c r="OCD48" s="3"/>
      <c r="OCE48" s="3"/>
      <c r="OCF48" s="3"/>
      <c r="OCG48" s="3"/>
      <c r="OCH48" s="3"/>
      <c r="OCI48" s="3"/>
      <c r="OCJ48" s="3"/>
      <c r="OCK48" s="3"/>
      <c r="OCL48" s="3"/>
      <c r="OCM48" s="3"/>
      <c r="OCN48" s="3"/>
      <c r="OCO48" s="3"/>
      <c r="OCP48" s="3"/>
      <c r="OCQ48" s="3"/>
      <c r="OCR48" s="3"/>
      <c r="OCS48" s="3"/>
      <c r="OCT48" s="3"/>
      <c r="OCU48" s="3"/>
      <c r="OCV48" s="3"/>
      <c r="OCW48" s="3"/>
      <c r="OCX48" s="3"/>
      <c r="OCY48" s="3"/>
      <c r="OCZ48" s="3"/>
      <c r="ODA48" s="3"/>
      <c r="ODB48" s="3"/>
      <c r="ODC48" s="3"/>
      <c r="ODD48" s="3"/>
      <c r="ODE48" s="3"/>
      <c r="ODF48" s="3"/>
      <c r="ODG48" s="3"/>
      <c r="ODH48" s="3"/>
      <c r="ODI48" s="3"/>
      <c r="ODJ48" s="3"/>
      <c r="ODK48" s="3"/>
      <c r="ODL48" s="3"/>
      <c r="ODM48" s="3"/>
      <c r="ODN48" s="3"/>
      <c r="ODO48" s="3"/>
      <c r="ODP48" s="3"/>
      <c r="ODQ48" s="3"/>
      <c r="ODR48" s="3"/>
      <c r="ODS48" s="3"/>
      <c r="ODT48" s="3"/>
      <c r="ODU48" s="3"/>
      <c r="ODV48" s="3"/>
      <c r="ODW48" s="3"/>
      <c r="ODX48" s="3"/>
      <c r="ODY48" s="3"/>
      <c r="ODZ48" s="3"/>
      <c r="OEA48" s="3"/>
      <c r="OEB48" s="3"/>
      <c r="OEC48" s="3"/>
      <c r="OED48" s="3"/>
      <c r="OEE48" s="3"/>
      <c r="OEF48" s="3"/>
      <c r="OEG48" s="3"/>
      <c r="OEH48" s="3"/>
      <c r="OEI48" s="3"/>
      <c r="OEJ48" s="3"/>
      <c r="OEK48" s="3"/>
      <c r="OEL48" s="3"/>
      <c r="OEM48" s="3"/>
      <c r="OEN48" s="3"/>
      <c r="OEO48" s="3"/>
      <c r="OEP48" s="3"/>
      <c r="OEQ48" s="3"/>
      <c r="OER48" s="3"/>
      <c r="OES48" s="3"/>
      <c r="OET48" s="3"/>
      <c r="OEU48" s="3"/>
      <c r="OEV48" s="3"/>
      <c r="OEW48" s="3"/>
      <c r="OEX48" s="3"/>
      <c r="OEY48" s="3"/>
      <c r="OEZ48" s="3"/>
      <c r="OFA48" s="3"/>
      <c r="OFB48" s="3"/>
      <c r="OFC48" s="3"/>
      <c r="OFD48" s="3"/>
      <c r="OFE48" s="3"/>
      <c r="OFF48" s="3"/>
      <c r="OFG48" s="3"/>
      <c r="OFH48" s="3"/>
      <c r="OFI48" s="3"/>
      <c r="OFJ48" s="3"/>
      <c r="OFK48" s="3"/>
      <c r="OFL48" s="3"/>
      <c r="OFM48" s="3"/>
      <c r="OFN48" s="3"/>
      <c r="OFO48" s="3"/>
      <c r="OFP48" s="3"/>
      <c r="OFQ48" s="3"/>
      <c r="OFR48" s="3"/>
      <c r="OFS48" s="3"/>
      <c r="OFT48" s="3"/>
      <c r="OFU48" s="3"/>
      <c r="OFV48" s="3"/>
      <c r="OFW48" s="3"/>
      <c r="OFX48" s="3"/>
      <c r="OFY48" s="3"/>
      <c r="OFZ48" s="3"/>
      <c r="OGA48" s="3"/>
      <c r="OGB48" s="3"/>
      <c r="OGC48" s="3"/>
      <c r="OGD48" s="3"/>
      <c r="OGE48" s="3"/>
      <c r="OGF48" s="3"/>
      <c r="OGG48" s="3"/>
      <c r="OGH48" s="3"/>
      <c r="OGI48" s="3"/>
      <c r="OGJ48" s="3"/>
      <c r="OGK48" s="3"/>
      <c r="OGL48" s="3"/>
      <c r="OGM48" s="3"/>
      <c r="OGN48" s="3"/>
      <c r="OGO48" s="3"/>
      <c r="OGP48" s="3"/>
      <c r="OGQ48" s="3"/>
      <c r="OGR48" s="3"/>
      <c r="OGS48" s="3"/>
      <c r="OGT48" s="3"/>
      <c r="OGU48" s="3"/>
      <c r="OGV48" s="3"/>
      <c r="OGW48" s="3"/>
      <c r="OGX48" s="3"/>
      <c r="OGY48" s="3"/>
      <c r="OGZ48" s="3"/>
      <c r="OHA48" s="3"/>
      <c r="OHB48" s="3"/>
      <c r="OHC48" s="3"/>
      <c r="OHD48" s="3"/>
      <c r="OHE48" s="3"/>
      <c r="OHF48" s="3"/>
      <c r="OHG48" s="3"/>
      <c r="OHH48" s="3"/>
      <c r="OHI48" s="3"/>
      <c r="OHJ48" s="3"/>
      <c r="OHK48" s="3"/>
      <c r="OHL48" s="3"/>
      <c r="OHM48" s="3"/>
      <c r="OHN48" s="3"/>
      <c r="OHO48" s="3"/>
      <c r="OHP48" s="3"/>
      <c r="OHQ48" s="3"/>
      <c r="OHR48" s="3"/>
      <c r="OHS48" s="3"/>
      <c r="OHT48" s="3"/>
      <c r="OHU48" s="3"/>
      <c r="OHV48" s="3"/>
      <c r="OHW48" s="3"/>
      <c r="OHX48" s="3"/>
      <c r="OHY48" s="3"/>
      <c r="OHZ48" s="3"/>
      <c r="OIA48" s="3"/>
      <c r="OIB48" s="3"/>
      <c r="OIC48" s="3"/>
      <c r="OID48" s="3"/>
      <c r="OIE48" s="3"/>
      <c r="OIF48" s="3"/>
      <c r="OIG48" s="3"/>
      <c r="OIH48" s="3"/>
      <c r="OII48" s="3"/>
      <c r="OIJ48" s="3"/>
      <c r="OIK48" s="3"/>
      <c r="OIL48" s="3"/>
      <c r="OIM48" s="3"/>
      <c r="OIN48" s="3"/>
      <c r="OIO48" s="3"/>
      <c r="OIP48" s="3"/>
      <c r="OIQ48" s="3"/>
      <c r="OIR48" s="3"/>
      <c r="OIS48" s="3"/>
      <c r="OIT48" s="3"/>
      <c r="OIU48" s="3"/>
      <c r="OIV48" s="3"/>
      <c r="OIW48" s="3"/>
      <c r="OIX48" s="3"/>
      <c r="OIY48" s="3"/>
      <c r="OIZ48" s="3"/>
      <c r="OJA48" s="3"/>
      <c r="OJB48" s="3"/>
      <c r="OJC48" s="3"/>
      <c r="OJD48" s="3"/>
      <c r="OJE48" s="3"/>
      <c r="OJF48" s="3"/>
      <c r="OJG48" s="3"/>
      <c r="OJH48" s="3"/>
      <c r="OJI48" s="3"/>
      <c r="OJJ48" s="3"/>
      <c r="OJK48" s="3"/>
      <c r="OJL48" s="3"/>
      <c r="OJM48" s="3"/>
      <c r="OJN48" s="3"/>
      <c r="OJO48" s="3"/>
      <c r="OJP48" s="3"/>
      <c r="OJQ48" s="3"/>
      <c r="OJR48" s="3"/>
      <c r="OJS48" s="3"/>
      <c r="OJT48" s="3"/>
      <c r="OJU48" s="3"/>
      <c r="OJV48" s="3"/>
      <c r="OJW48" s="3"/>
      <c r="OJX48" s="3"/>
      <c r="OJY48" s="3"/>
      <c r="OJZ48" s="3"/>
      <c r="OKA48" s="3"/>
      <c r="OKB48" s="3"/>
      <c r="OKC48" s="3"/>
      <c r="OKD48" s="3"/>
      <c r="OKE48" s="3"/>
      <c r="OKF48" s="3"/>
      <c r="OKG48" s="3"/>
      <c r="OKH48" s="3"/>
      <c r="OKI48" s="3"/>
      <c r="OKJ48" s="3"/>
      <c r="OKK48" s="3"/>
      <c r="OKL48" s="3"/>
      <c r="OKM48" s="3"/>
      <c r="OKN48" s="3"/>
      <c r="OKO48" s="3"/>
      <c r="OKP48" s="3"/>
      <c r="OKQ48" s="3"/>
      <c r="OKR48" s="3"/>
      <c r="OKS48" s="3"/>
      <c r="OKT48" s="3"/>
      <c r="OKU48" s="3"/>
      <c r="OKV48" s="3"/>
      <c r="OKW48" s="3"/>
      <c r="OKX48" s="3"/>
      <c r="OKY48" s="3"/>
      <c r="OKZ48" s="3"/>
      <c r="OLA48" s="3"/>
      <c r="OLB48" s="3"/>
      <c r="OLC48" s="3"/>
      <c r="OLD48" s="3"/>
      <c r="OLE48" s="3"/>
      <c r="OLF48" s="3"/>
      <c r="OLG48" s="3"/>
      <c r="OLH48" s="3"/>
      <c r="OLI48" s="3"/>
      <c r="OLJ48" s="3"/>
      <c r="OLK48" s="3"/>
      <c r="OLL48" s="3"/>
      <c r="OLM48" s="3"/>
      <c r="OLN48" s="3"/>
      <c r="OLO48" s="3"/>
      <c r="OLP48" s="3"/>
      <c r="OLQ48" s="3"/>
      <c r="OLR48" s="3"/>
      <c r="OLS48" s="3"/>
      <c r="OLT48" s="3"/>
      <c r="OLU48" s="3"/>
      <c r="OLV48" s="3"/>
      <c r="OLW48" s="3"/>
      <c r="OLX48" s="3"/>
      <c r="OLY48" s="3"/>
      <c r="OLZ48" s="3"/>
      <c r="OMA48" s="3"/>
      <c r="OMB48" s="3"/>
      <c r="OMC48" s="3"/>
      <c r="OMD48" s="3"/>
      <c r="OME48" s="3"/>
      <c r="OMF48" s="3"/>
      <c r="OMG48" s="3"/>
      <c r="OMH48" s="3"/>
      <c r="OMI48" s="3"/>
      <c r="OMJ48" s="3"/>
      <c r="OMK48" s="3"/>
      <c r="OML48" s="3"/>
      <c r="OMM48" s="3"/>
      <c r="OMN48" s="3"/>
      <c r="OMO48" s="3"/>
      <c r="OMP48" s="3"/>
      <c r="OMQ48" s="3"/>
      <c r="OMR48" s="3"/>
      <c r="OMS48" s="3"/>
      <c r="OMT48" s="3"/>
      <c r="OMU48" s="3"/>
      <c r="OMV48" s="3"/>
      <c r="OMW48" s="3"/>
      <c r="OMX48" s="3"/>
      <c r="OMY48" s="3"/>
      <c r="OMZ48" s="3"/>
      <c r="ONA48" s="3"/>
      <c r="ONB48" s="3"/>
      <c r="ONC48" s="3"/>
      <c r="OND48" s="3"/>
      <c r="ONE48" s="3"/>
      <c r="ONF48" s="3"/>
      <c r="ONG48" s="3"/>
      <c r="ONH48" s="3"/>
      <c r="ONI48" s="3"/>
      <c r="ONJ48" s="3"/>
      <c r="ONK48" s="3"/>
      <c r="ONL48" s="3"/>
      <c r="ONM48" s="3"/>
      <c r="ONN48" s="3"/>
      <c r="ONO48" s="3"/>
      <c r="ONP48" s="3"/>
      <c r="ONQ48" s="3"/>
      <c r="ONR48" s="3"/>
      <c r="ONS48" s="3"/>
      <c r="ONT48" s="3"/>
      <c r="ONU48" s="3"/>
      <c r="ONV48" s="3"/>
      <c r="ONW48" s="3"/>
      <c r="ONX48" s="3"/>
      <c r="ONY48" s="3"/>
      <c r="ONZ48" s="3"/>
      <c r="OOA48" s="3"/>
      <c r="OOB48" s="3"/>
      <c r="OOC48" s="3"/>
      <c r="OOD48" s="3"/>
      <c r="OOE48" s="3"/>
      <c r="OOF48" s="3"/>
      <c r="OOG48" s="3"/>
      <c r="OOH48" s="3"/>
      <c r="OOI48" s="3"/>
      <c r="OOJ48" s="3"/>
      <c r="OOK48" s="3"/>
      <c r="OOL48" s="3"/>
      <c r="OOM48" s="3"/>
      <c r="OON48" s="3"/>
      <c r="OOO48" s="3"/>
      <c r="OOP48" s="3"/>
      <c r="OOQ48" s="3"/>
      <c r="OOR48" s="3"/>
      <c r="OOS48" s="3"/>
      <c r="OOT48" s="3"/>
      <c r="OOU48" s="3"/>
      <c r="OOV48" s="3"/>
      <c r="OOW48" s="3"/>
      <c r="OOX48" s="3"/>
      <c r="OOY48" s="3"/>
      <c r="OOZ48" s="3"/>
      <c r="OPA48" s="3"/>
      <c r="OPB48" s="3"/>
      <c r="OPC48" s="3"/>
      <c r="OPD48" s="3"/>
      <c r="OPE48" s="3"/>
      <c r="OPF48" s="3"/>
      <c r="OPG48" s="3"/>
      <c r="OPH48" s="3"/>
      <c r="OPI48" s="3"/>
      <c r="OPJ48" s="3"/>
      <c r="OPK48" s="3"/>
      <c r="OPL48" s="3"/>
      <c r="OPM48" s="3"/>
      <c r="OPN48" s="3"/>
      <c r="OPO48" s="3"/>
      <c r="OPP48" s="3"/>
      <c r="OPQ48" s="3"/>
      <c r="OPR48" s="3"/>
      <c r="OPS48" s="3"/>
      <c r="OPT48" s="3"/>
      <c r="OPU48" s="3"/>
      <c r="OPV48" s="3"/>
      <c r="OPW48" s="3"/>
      <c r="OPX48" s="3"/>
      <c r="OPY48" s="3"/>
      <c r="OPZ48" s="3"/>
      <c r="OQA48" s="3"/>
      <c r="OQB48" s="3"/>
      <c r="OQC48" s="3"/>
      <c r="OQD48" s="3"/>
      <c r="OQE48" s="3"/>
      <c r="OQF48" s="3"/>
      <c r="OQG48" s="3"/>
      <c r="OQH48" s="3"/>
      <c r="OQI48" s="3"/>
      <c r="OQJ48" s="3"/>
      <c r="OQK48" s="3"/>
      <c r="OQL48" s="3"/>
      <c r="OQM48" s="3"/>
      <c r="OQN48" s="3"/>
      <c r="OQO48" s="3"/>
      <c r="OQP48" s="3"/>
      <c r="OQQ48" s="3"/>
      <c r="OQR48" s="3"/>
      <c r="OQS48" s="3"/>
      <c r="OQT48" s="3"/>
      <c r="OQU48" s="3"/>
      <c r="OQV48" s="3"/>
      <c r="OQW48" s="3"/>
      <c r="OQX48" s="3"/>
      <c r="OQY48" s="3"/>
      <c r="OQZ48" s="3"/>
      <c r="ORA48" s="3"/>
      <c r="ORB48" s="3"/>
      <c r="ORC48" s="3"/>
      <c r="ORD48" s="3"/>
      <c r="ORE48" s="3"/>
      <c r="ORF48" s="3"/>
      <c r="ORG48" s="3"/>
      <c r="ORH48" s="3"/>
      <c r="ORI48" s="3"/>
      <c r="ORJ48" s="3"/>
      <c r="ORK48" s="3"/>
      <c r="ORL48" s="3"/>
      <c r="ORM48" s="3"/>
      <c r="ORN48" s="3"/>
      <c r="ORO48" s="3"/>
      <c r="ORP48" s="3"/>
      <c r="ORQ48" s="3"/>
      <c r="ORR48" s="3"/>
      <c r="ORS48" s="3"/>
      <c r="ORT48" s="3"/>
      <c r="ORU48" s="3"/>
      <c r="ORV48" s="3"/>
      <c r="ORW48" s="3"/>
      <c r="ORX48" s="3"/>
      <c r="ORY48" s="3"/>
      <c r="ORZ48" s="3"/>
      <c r="OSA48" s="3"/>
      <c r="OSB48" s="3"/>
      <c r="OSC48" s="3"/>
      <c r="OSD48" s="3"/>
      <c r="OSE48" s="3"/>
      <c r="OSF48" s="3"/>
      <c r="OSG48" s="3"/>
      <c r="OSH48" s="3"/>
      <c r="OSI48" s="3"/>
      <c r="OSJ48" s="3"/>
      <c r="OSK48" s="3"/>
      <c r="OSL48" s="3"/>
      <c r="OSM48" s="3"/>
      <c r="OSN48" s="3"/>
      <c r="OSO48" s="3"/>
      <c r="OSP48" s="3"/>
      <c r="OSQ48" s="3"/>
      <c r="OSR48" s="3"/>
      <c r="OSS48" s="3"/>
      <c r="OST48" s="3"/>
      <c r="OSU48" s="3"/>
      <c r="OSV48" s="3"/>
      <c r="OSW48" s="3"/>
      <c r="OSX48" s="3"/>
      <c r="OSY48" s="3"/>
      <c r="OSZ48" s="3"/>
      <c r="OTA48" s="3"/>
      <c r="OTB48" s="3"/>
      <c r="OTC48" s="3"/>
      <c r="OTD48" s="3"/>
      <c r="OTE48" s="3"/>
      <c r="OTF48" s="3"/>
      <c r="OTG48" s="3"/>
      <c r="OTH48" s="3"/>
      <c r="OTI48" s="3"/>
      <c r="OTJ48" s="3"/>
      <c r="OTK48" s="3"/>
      <c r="OTL48" s="3"/>
      <c r="OTM48" s="3"/>
      <c r="OTN48" s="3"/>
      <c r="OTO48" s="3"/>
      <c r="OTP48" s="3"/>
      <c r="OTQ48" s="3"/>
      <c r="OTR48" s="3"/>
      <c r="OTS48" s="3"/>
      <c r="OTT48" s="3"/>
      <c r="OTU48" s="3"/>
      <c r="OTV48" s="3"/>
      <c r="OTW48" s="3"/>
      <c r="OTX48" s="3"/>
      <c r="OTY48" s="3"/>
      <c r="OTZ48" s="3"/>
      <c r="OUA48" s="3"/>
      <c r="OUB48" s="3"/>
      <c r="OUC48" s="3"/>
      <c r="OUD48" s="3"/>
      <c r="OUE48" s="3"/>
      <c r="OUF48" s="3"/>
      <c r="OUG48" s="3"/>
      <c r="OUH48" s="3"/>
      <c r="OUI48" s="3"/>
      <c r="OUJ48" s="3"/>
      <c r="OUK48" s="3"/>
      <c r="OUL48" s="3"/>
      <c r="OUM48" s="3"/>
      <c r="OUN48" s="3"/>
      <c r="OUO48" s="3"/>
      <c r="OUP48" s="3"/>
      <c r="OUQ48" s="3"/>
      <c r="OUR48" s="3"/>
      <c r="OUS48" s="3"/>
      <c r="OUT48" s="3"/>
      <c r="OUU48" s="3"/>
      <c r="OUV48" s="3"/>
      <c r="OUW48" s="3"/>
      <c r="OUX48" s="3"/>
      <c r="OUY48" s="3"/>
      <c r="OUZ48" s="3"/>
      <c r="OVA48" s="3"/>
      <c r="OVB48" s="3"/>
      <c r="OVC48" s="3"/>
      <c r="OVD48" s="3"/>
      <c r="OVE48" s="3"/>
      <c r="OVF48" s="3"/>
      <c r="OVG48" s="3"/>
      <c r="OVH48" s="3"/>
      <c r="OVI48" s="3"/>
      <c r="OVJ48" s="3"/>
      <c r="OVK48" s="3"/>
      <c r="OVL48" s="3"/>
      <c r="OVM48" s="3"/>
      <c r="OVN48" s="3"/>
      <c r="OVO48" s="3"/>
      <c r="OVP48" s="3"/>
      <c r="OVQ48" s="3"/>
      <c r="OVR48" s="3"/>
      <c r="OVS48" s="3"/>
      <c r="OVT48" s="3"/>
      <c r="OVU48" s="3"/>
      <c r="OVV48" s="3"/>
      <c r="OVW48" s="3"/>
      <c r="OVX48" s="3"/>
      <c r="OVY48" s="3"/>
      <c r="OVZ48" s="3"/>
      <c r="OWA48" s="3"/>
      <c r="OWB48" s="3"/>
      <c r="OWC48" s="3"/>
      <c r="OWD48" s="3"/>
      <c r="OWE48" s="3"/>
      <c r="OWF48" s="3"/>
      <c r="OWG48" s="3"/>
      <c r="OWH48" s="3"/>
      <c r="OWI48" s="3"/>
      <c r="OWJ48" s="3"/>
      <c r="OWK48" s="3"/>
      <c r="OWL48" s="3"/>
      <c r="OWM48" s="3"/>
      <c r="OWN48" s="3"/>
      <c r="OWO48" s="3"/>
      <c r="OWP48" s="3"/>
      <c r="OWQ48" s="3"/>
      <c r="OWR48" s="3"/>
      <c r="OWS48" s="3"/>
      <c r="OWT48" s="3"/>
      <c r="OWU48" s="3"/>
      <c r="OWV48" s="3"/>
      <c r="OWW48" s="3"/>
      <c r="OWX48" s="3"/>
      <c r="OWY48" s="3"/>
      <c r="OWZ48" s="3"/>
      <c r="OXA48" s="3"/>
      <c r="OXB48" s="3"/>
      <c r="OXC48" s="3"/>
      <c r="OXD48" s="3"/>
      <c r="OXE48" s="3"/>
      <c r="OXF48" s="3"/>
      <c r="OXG48" s="3"/>
      <c r="OXH48" s="3"/>
      <c r="OXI48" s="3"/>
      <c r="OXJ48" s="3"/>
      <c r="OXK48" s="3"/>
      <c r="OXL48" s="3"/>
      <c r="OXM48" s="3"/>
      <c r="OXN48" s="3"/>
      <c r="OXO48" s="3"/>
      <c r="OXP48" s="3"/>
      <c r="OXQ48" s="3"/>
      <c r="OXR48" s="3"/>
      <c r="OXS48" s="3"/>
      <c r="OXT48" s="3"/>
      <c r="OXU48" s="3"/>
      <c r="OXV48" s="3"/>
      <c r="OXW48" s="3"/>
      <c r="OXX48" s="3"/>
      <c r="OXY48" s="3"/>
      <c r="OXZ48" s="3"/>
      <c r="OYA48" s="3"/>
      <c r="OYB48" s="3"/>
      <c r="OYC48" s="3"/>
      <c r="OYD48" s="3"/>
      <c r="OYE48" s="3"/>
      <c r="OYF48" s="3"/>
      <c r="OYG48" s="3"/>
      <c r="OYH48" s="3"/>
      <c r="OYI48" s="3"/>
      <c r="OYJ48" s="3"/>
      <c r="OYK48" s="3"/>
      <c r="OYL48" s="3"/>
      <c r="OYM48" s="3"/>
      <c r="OYN48" s="3"/>
      <c r="OYO48" s="3"/>
      <c r="OYP48" s="3"/>
      <c r="OYQ48" s="3"/>
      <c r="OYR48" s="3"/>
      <c r="OYS48" s="3"/>
      <c r="OYT48" s="3"/>
      <c r="OYU48" s="3"/>
      <c r="OYV48" s="3"/>
      <c r="OYW48" s="3"/>
      <c r="OYX48" s="3"/>
      <c r="OYY48" s="3"/>
      <c r="OYZ48" s="3"/>
      <c r="OZA48" s="3"/>
      <c r="OZB48" s="3"/>
      <c r="OZC48" s="3"/>
      <c r="OZD48" s="3"/>
      <c r="OZE48" s="3"/>
      <c r="OZF48" s="3"/>
      <c r="OZG48" s="3"/>
      <c r="OZH48" s="3"/>
      <c r="OZI48" s="3"/>
      <c r="OZJ48" s="3"/>
      <c r="OZK48" s="3"/>
      <c r="OZL48" s="3"/>
      <c r="OZM48" s="3"/>
      <c r="OZN48" s="3"/>
      <c r="OZO48" s="3"/>
      <c r="OZP48" s="3"/>
      <c r="OZQ48" s="3"/>
      <c r="OZR48" s="3"/>
      <c r="OZS48" s="3"/>
      <c r="OZT48" s="3"/>
      <c r="OZU48" s="3"/>
      <c r="OZV48" s="3"/>
      <c r="OZW48" s="3"/>
      <c r="OZX48" s="3"/>
      <c r="OZY48" s="3"/>
      <c r="OZZ48" s="3"/>
      <c r="PAA48" s="3"/>
      <c r="PAB48" s="3"/>
      <c r="PAC48" s="3"/>
      <c r="PAD48" s="3"/>
      <c r="PAE48" s="3"/>
      <c r="PAF48" s="3"/>
      <c r="PAG48" s="3"/>
      <c r="PAH48" s="3"/>
      <c r="PAI48" s="3"/>
      <c r="PAJ48" s="3"/>
      <c r="PAK48" s="3"/>
      <c r="PAL48" s="3"/>
      <c r="PAM48" s="3"/>
      <c r="PAN48" s="3"/>
      <c r="PAO48" s="3"/>
      <c r="PAP48" s="3"/>
      <c r="PAQ48" s="3"/>
      <c r="PAR48" s="3"/>
      <c r="PAS48" s="3"/>
      <c r="PAT48" s="3"/>
      <c r="PAU48" s="3"/>
      <c r="PAV48" s="3"/>
      <c r="PAW48" s="3"/>
      <c r="PAX48" s="3"/>
      <c r="PAY48" s="3"/>
      <c r="PAZ48" s="3"/>
      <c r="PBA48" s="3"/>
      <c r="PBB48" s="3"/>
      <c r="PBC48" s="3"/>
      <c r="PBD48" s="3"/>
      <c r="PBE48" s="3"/>
      <c r="PBF48" s="3"/>
      <c r="PBG48" s="3"/>
      <c r="PBH48" s="3"/>
      <c r="PBI48" s="3"/>
      <c r="PBJ48" s="3"/>
      <c r="PBK48" s="3"/>
      <c r="PBL48" s="3"/>
      <c r="PBM48" s="3"/>
      <c r="PBN48" s="3"/>
      <c r="PBO48" s="3"/>
      <c r="PBP48" s="3"/>
      <c r="PBQ48" s="3"/>
      <c r="PBR48" s="3"/>
      <c r="PBS48" s="3"/>
      <c r="PBT48" s="3"/>
      <c r="PBU48" s="3"/>
      <c r="PBV48" s="3"/>
      <c r="PBW48" s="3"/>
      <c r="PBX48" s="3"/>
      <c r="PBY48" s="3"/>
      <c r="PBZ48" s="3"/>
      <c r="PCA48" s="3"/>
      <c r="PCB48" s="3"/>
      <c r="PCC48" s="3"/>
      <c r="PCD48" s="3"/>
      <c r="PCE48" s="3"/>
      <c r="PCF48" s="3"/>
      <c r="PCG48" s="3"/>
      <c r="PCH48" s="3"/>
      <c r="PCI48" s="3"/>
      <c r="PCJ48" s="3"/>
      <c r="PCK48" s="3"/>
      <c r="PCL48" s="3"/>
      <c r="PCM48" s="3"/>
      <c r="PCN48" s="3"/>
      <c r="PCO48" s="3"/>
      <c r="PCP48" s="3"/>
      <c r="PCQ48" s="3"/>
      <c r="PCR48" s="3"/>
      <c r="PCS48" s="3"/>
      <c r="PCT48" s="3"/>
      <c r="PCU48" s="3"/>
      <c r="PCV48" s="3"/>
      <c r="PCW48" s="3"/>
      <c r="PCX48" s="3"/>
      <c r="PCY48" s="3"/>
      <c r="PCZ48" s="3"/>
      <c r="PDA48" s="3"/>
      <c r="PDB48" s="3"/>
      <c r="PDC48" s="3"/>
      <c r="PDD48" s="3"/>
      <c r="PDE48" s="3"/>
      <c r="PDF48" s="3"/>
      <c r="PDG48" s="3"/>
      <c r="PDH48" s="3"/>
      <c r="PDI48" s="3"/>
      <c r="PDJ48" s="3"/>
      <c r="PDK48" s="3"/>
      <c r="PDL48" s="3"/>
      <c r="PDM48" s="3"/>
      <c r="PDN48" s="3"/>
      <c r="PDO48" s="3"/>
      <c r="PDP48" s="3"/>
      <c r="PDQ48" s="3"/>
      <c r="PDR48" s="3"/>
      <c r="PDS48" s="3"/>
      <c r="PDT48" s="3"/>
      <c r="PDU48" s="3"/>
      <c r="PDV48" s="3"/>
      <c r="PDW48" s="3"/>
      <c r="PDX48" s="3"/>
      <c r="PDY48" s="3"/>
      <c r="PDZ48" s="3"/>
      <c r="PEA48" s="3"/>
      <c r="PEB48" s="3"/>
      <c r="PEC48" s="3"/>
      <c r="PED48" s="3"/>
      <c r="PEE48" s="3"/>
      <c r="PEF48" s="3"/>
      <c r="PEG48" s="3"/>
      <c r="PEH48" s="3"/>
      <c r="PEI48" s="3"/>
      <c r="PEJ48" s="3"/>
      <c r="PEK48" s="3"/>
      <c r="PEL48" s="3"/>
      <c r="PEM48" s="3"/>
      <c r="PEN48" s="3"/>
      <c r="PEO48" s="3"/>
      <c r="PEP48" s="3"/>
      <c r="PEQ48" s="3"/>
      <c r="PER48" s="3"/>
      <c r="PES48" s="3"/>
      <c r="PET48" s="3"/>
      <c r="PEU48" s="3"/>
      <c r="PEV48" s="3"/>
      <c r="PEW48" s="3"/>
      <c r="PEX48" s="3"/>
      <c r="PEY48" s="3"/>
      <c r="PEZ48" s="3"/>
      <c r="PFA48" s="3"/>
      <c r="PFB48" s="3"/>
      <c r="PFC48" s="3"/>
      <c r="PFD48" s="3"/>
      <c r="PFE48" s="3"/>
      <c r="PFF48" s="3"/>
      <c r="PFG48" s="3"/>
      <c r="PFH48" s="3"/>
      <c r="PFI48" s="3"/>
      <c r="PFJ48" s="3"/>
      <c r="PFK48" s="3"/>
      <c r="PFL48" s="3"/>
      <c r="PFM48" s="3"/>
      <c r="PFN48" s="3"/>
      <c r="PFO48" s="3"/>
      <c r="PFP48" s="3"/>
      <c r="PFQ48" s="3"/>
      <c r="PFR48" s="3"/>
      <c r="PFS48" s="3"/>
      <c r="PFT48" s="3"/>
      <c r="PFU48" s="3"/>
      <c r="PFV48" s="3"/>
      <c r="PFW48" s="3"/>
      <c r="PFX48" s="3"/>
      <c r="PFY48" s="3"/>
      <c r="PFZ48" s="3"/>
      <c r="PGA48" s="3"/>
      <c r="PGB48" s="3"/>
      <c r="PGC48" s="3"/>
      <c r="PGD48" s="3"/>
      <c r="PGE48" s="3"/>
      <c r="PGF48" s="3"/>
      <c r="PGG48" s="3"/>
      <c r="PGH48" s="3"/>
      <c r="PGI48" s="3"/>
      <c r="PGJ48" s="3"/>
      <c r="PGK48" s="3"/>
      <c r="PGL48" s="3"/>
      <c r="PGM48" s="3"/>
      <c r="PGN48" s="3"/>
      <c r="PGO48" s="3"/>
      <c r="PGP48" s="3"/>
      <c r="PGQ48" s="3"/>
      <c r="PGR48" s="3"/>
      <c r="PGS48" s="3"/>
      <c r="PGT48" s="3"/>
      <c r="PGU48" s="3"/>
      <c r="PGV48" s="3"/>
      <c r="PGW48" s="3"/>
      <c r="PGX48" s="3"/>
      <c r="PGY48" s="3"/>
      <c r="PGZ48" s="3"/>
      <c r="PHA48" s="3"/>
      <c r="PHB48" s="3"/>
      <c r="PHC48" s="3"/>
      <c r="PHD48" s="3"/>
      <c r="PHE48" s="3"/>
      <c r="PHF48" s="3"/>
      <c r="PHG48" s="3"/>
      <c r="PHH48" s="3"/>
      <c r="PHI48" s="3"/>
      <c r="PHJ48" s="3"/>
      <c r="PHK48" s="3"/>
      <c r="PHL48" s="3"/>
      <c r="PHM48" s="3"/>
      <c r="PHN48" s="3"/>
      <c r="PHO48" s="3"/>
      <c r="PHP48" s="3"/>
      <c r="PHQ48" s="3"/>
      <c r="PHR48" s="3"/>
      <c r="PHS48" s="3"/>
      <c r="PHT48" s="3"/>
      <c r="PHU48" s="3"/>
      <c r="PHV48" s="3"/>
      <c r="PHW48" s="3"/>
      <c r="PHX48" s="3"/>
      <c r="PHY48" s="3"/>
      <c r="PHZ48" s="3"/>
      <c r="PIA48" s="3"/>
      <c r="PIB48" s="3"/>
      <c r="PIC48" s="3"/>
      <c r="PID48" s="3"/>
      <c r="PIE48" s="3"/>
      <c r="PIF48" s="3"/>
      <c r="PIG48" s="3"/>
      <c r="PIH48" s="3"/>
      <c r="PII48" s="3"/>
      <c r="PIJ48" s="3"/>
      <c r="PIK48" s="3"/>
      <c r="PIL48" s="3"/>
      <c r="PIM48" s="3"/>
      <c r="PIN48" s="3"/>
      <c r="PIO48" s="3"/>
      <c r="PIP48" s="3"/>
      <c r="PIQ48" s="3"/>
      <c r="PIR48" s="3"/>
      <c r="PIS48" s="3"/>
      <c r="PIT48" s="3"/>
      <c r="PIU48" s="3"/>
      <c r="PIV48" s="3"/>
      <c r="PIW48" s="3"/>
      <c r="PIX48" s="3"/>
      <c r="PIY48" s="3"/>
      <c r="PIZ48" s="3"/>
      <c r="PJA48" s="3"/>
      <c r="PJB48" s="3"/>
      <c r="PJC48" s="3"/>
      <c r="PJD48" s="3"/>
      <c r="PJE48" s="3"/>
      <c r="PJF48" s="3"/>
      <c r="PJG48" s="3"/>
      <c r="PJH48" s="3"/>
      <c r="PJI48" s="3"/>
      <c r="PJJ48" s="3"/>
      <c r="PJK48" s="3"/>
      <c r="PJL48" s="3"/>
      <c r="PJM48" s="3"/>
      <c r="PJN48" s="3"/>
      <c r="PJO48" s="3"/>
      <c r="PJP48" s="3"/>
      <c r="PJQ48" s="3"/>
      <c r="PJR48" s="3"/>
      <c r="PJS48" s="3"/>
      <c r="PJT48" s="3"/>
      <c r="PJU48" s="3"/>
      <c r="PJV48" s="3"/>
      <c r="PJW48" s="3"/>
      <c r="PJX48" s="3"/>
      <c r="PJY48" s="3"/>
      <c r="PJZ48" s="3"/>
      <c r="PKA48" s="3"/>
      <c r="PKB48" s="3"/>
      <c r="PKC48" s="3"/>
      <c r="PKD48" s="3"/>
      <c r="PKE48" s="3"/>
      <c r="PKF48" s="3"/>
      <c r="PKG48" s="3"/>
      <c r="PKH48" s="3"/>
      <c r="PKI48" s="3"/>
      <c r="PKJ48" s="3"/>
      <c r="PKK48" s="3"/>
      <c r="PKL48" s="3"/>
      <c r="PKM48" s="3"/>
      <c r="PKN48" s="3"/>
      <c r="PKO48" s="3"/>
      <c r="PKP48" s="3"/>
      <c r="PKQ48" s="3"/>
      <c r="PKR48" s="3"/>
      <c r="PKS48" s="3"/>
      <c r="PKT48" s="3"/>
      <c r="PKU48" s="3"/>
      <c r="PKV48" s="3"/>
      <c r="PKW48" s="3"/>
      <c r="PKX48" s="3"/>
      <c r="PKY48" s="3"/>
      <c r="PKZ48" s="3"/>
      <c r="PLA48" s="3"/>
      <c r="PLB48" s="3"/>
      <c r="PLC48" s="3"/>
      <c r="PLD48" s="3"/>
      <c r="PLE48" s="3"/>
      <c r="PLF48" s="3"/>
      <c r="PLG48" s="3"/>
      <c r="PLH48" s="3"/>
      <c r="PLI48" s="3"/>
      <c r="PLJ48" s="3"/>
      <c r="PLK48" s="3"/>
      <c r="PLL48" s="3"/>
      <c r="PLM48" s="3"/>
      <c r="PLN48" s="3"/>
      <c r="PLO48" s="3"/>
      <c r="PLP48" s="3"/>
      <c r="PLQ48" s="3"/>
      <c r="PLR48" s="3"/>
      <c r="PLS48" s="3"/>
      <c r="PLT48" s="3"/>
      <c r="PLU48" s="3"/>
      <c r="PLV48" s="3"/>
      <c r="PLW48" s="3"/>
      <c r="PLX48" s="3"/>
      <c r="PLY48" s="3"/>
      <c r="PLZ48" s="3"/>
      <c r="PMA48" s="3"/>
      <c r="PMB48" s="3"/>
      <c r="PMC48" s="3"/>
      <c r="PMD48" s="3"/>
      <c r="PME48" s="3"/>
      <c r="PMF48" s="3"/>
      <c r="PMG48" s="3"/>
      <c r="PMH48" s="3"/>
      <c r="PMI48" s="3"/>
      <c r="PMJ48" s="3"/>
      <c r="PMK48" s="3"/>
      <c r="PML48" s="3"/>
      <c r="PMM48" s="3"/>
      <c r="PMN48" s="3"/>
      <c r="PMO48" s="3"/>
      <c r="PMP48" s="3"/>
      <c r="PMQ48" s="3"/>
      <c r="PMR48" s="3"/>
      <c r="PMS48" s="3"/>
      <c r="PMT48" s="3"/>
      <c r="PMU48" s="3"/>
      <c r="PMV48" s="3"/>
      <c r="PMW48" s="3"/>
      <c r="PMX48" s="3"/>
      <c r="PMY48" s="3"/>
      <c r="PMZ48" s="3"/>
      <c r="PNA48" s="3"/>
      <c r="PNB48" s="3"/>
      <c r="PNC48" s="3"/>
      <c r="PND48" s="3"/>
      <c r="PNE48" s="3"/>
      <c r="PNF48" s="3"/>
      <c r="PNG48" s="3"/>
      <c r="PNH48" s="3"/>
      <c r="PNI48" s="3"/>
      <c r="PNJ48" s="3"/>
      <c r="PNK48" s="3"/>
      <c r="PNL48" s="3"/>
      <c r="PNM48" s="3"/>
      <c r="PNN48" s="3"/>
      <c r="PNO48" s="3"/>
      <c r="PNP48" s="3"/>
      <c r="PNQ48" s="3"/>
      <c r="PNR48" s="3"/>
      <c r="PNS48" s="3"/>
      <c r="PNT48" s="3"/>
      <c r="PNU48" s="3"/>
      <c r="PNV48" s="3"/>
      <c r="PNW48" s="3"/>
      <c r="PNX48" s="3"/>
      <c r="PNY48" s="3"/>
      <c r="PNZ48" s="3"/>
      <c r="POA48" s="3"/>
      <c r="POB48" s="3"/>
      <c r="POC48" s="3"/>
      <c r="POD48" s="3"/>
      <c r="POE48" s="3"/>
      <c r="POF48" s="3"/>
      <c r="POG48" s="3"/>
      <c r="POH48" s="3"/>
      <c r="POI48" s="3"/>
      <c r="POJ48" s="3"/>
      <c r="POK48" s="3"/>
      <c r="POL48" s="3"/>
      <c r="POM48" s="3"/>
      <c r="PON48" s="3"/>
      <c r="POO48" s="3"/>
      <c r="POP48" s="3"/>
      <c r="POQ48" s="3"/>
      <c r="POR48" s="3"/>
      <c r="POS48" s="3"/>
      <c r="POT48" s="3"/>
      <c r="POU48" s="3"/>
      <c r="POV48" s="3"/>
      <c r="POW48" s="3"/>
      <c r="POX48" s="3"/>
      <c r="POY48" s="3"/>
      <c r="POZ48" s="3"/>
      <c r="PPA48" s="3"/>
      <c r="PPB48" s="3"/>
      <c r="PPC48" s="3"/>
      <c r="PPD48" s="3"/>
      <c r="PPE48" s="3"/>
      <c r="PPF48" s="3"/>
      <c r="PPG48" s="3"/>
      <c r="PPH48" s="3"/>
      <c r="PPI48" s="3"/>
      <c r="PPJ48" s="3"/>
      <c r="PPK48" s="3"/>
      <c r="PPL48" s="3"/>
      <c r="PPM48" s="3"/>
      <c r="PPN48" s="3"/>
      <c r="PPO48" s="3"/>
      <c r="PPP48" s="3"/>
      <c r="PPQ48" s="3"/>
      <c r="PPR48" s="3"/>
      <c r="PPS48" s="3"/>
      <c r="PPT48" s="3"/>
      <c r="PPU48" s="3"/>
      <c r="PPV48" s="3"/>
      <c r="PPW48" s="3"/>
      <c r="PPX48" s="3"/>
      <c r="PPY48" s="3"/>
      <c r="PPZ48" s="3"/>
      <c r="PQA48" s="3"/>
      <c r="PQB48" s="3"/>
      <c r="PQC48" s="3"/>
      <c r="PQD48" s="3"/>
      <c r="PQE48" s="3"/>
      <c r="PQF48" s="3"/>
      <c r="PQG48" s="3"/>
      <c r="PQH48" s="3"/>
      <c r="PQI48" s="3"/>
      <c r="PQJ48" s="3"/>
      <c r="PQK48" s="3"/>
      <c r="PQL48" s="3"/>
      <c r="PQM48" s="3"/>
      <c r="PQN48" s="3"/>
      <c r="PQO48" s="3"/>
      <c r="PQP48" s="3"/>
      <c r="PQQ48" s="3"/>
      <c r="PQR48" s="3"/>
      <c r="PQS48" s="3"/>
      <c r="PQT48" s="3"/>
      <c r="PQU48" s="3"/>
      <c r="PQV48" s="3"/>
      <c r="PQW48" s="3"/>
      <c r="PQX48" s="3"/>
      <c r="PQY48" s="3"/>
      <c r="PQZ48" s="3"/>
      <c r="PRA48" s="3"/>
      <c r="PRB48" s="3"/>
      <c r="PRC48" s="3"/>
      <c r="PRD48" s="3"/>
      <c r="PRE48" s="3"/>
      <c r="PRF48" s="3"/>
      <c r="PRG48" s="3"/>
      <c r="PRH48" s="3"/>
      <c r="PRI48" s="3"/>
      <c r="PRJ48" s="3"/>
      <c r="PRK48" s="3"/>
      <c r="PRL48" s="3"/>
      <c r="PRM48" s="3"/>
      <c r="PRN48" s="3"/>
      <c r="PRO48" s="3"/>
      <c r="PRP48" s="3"/>
      <c r="PRQ48" s="3"/>
      <c r="PRR48" s="3"/>
      <c r="PRS48" s="3"/>
      <c r="PRT48" s="3"/>
      <c r="PRU48" s="3"/>
      <c r="PRV48" s="3"/>
      <c r="PRW48" s="3"/>
      <c r="PRX48" s="3"/>
      <c r="PRY48" s="3"/>
      <c r="PRZ48" s="3"/>
      <c r="PSA48" s="3"/>
      <c r="PSB48" s="3"/>
      <c r="PSC48" s="3"/>
      <c r="PSD48" s="3"/>
      <c r="PSE48" s="3"/>
      <c r="PSF48" s="3"/>
      <c r="PSG48" s="3"/>
      <c r="PSH48" s="3"/>
      <c r="PSI48" s="3"/>
      <c r="PSJ48" s="3"/>
      <c r="PSK48" s="3"/>
      <c r="PSL48" s="3"/>
      <c r="PSM48" s="3"/>
      <c r="PSN48" s="3"/>
      <c r="PSO48" s="3"/>
      <c r="PSP48" s="3"/>
      <c r="PSQ48" s="3"/>
      <c r="PSR48" s="3"/>
      <c r="PSS48" s="3"/>
      <c r="PST48" s="3"/>
      <c r="PSU48" s="3"/>
      <c r="PSV48" s="3"/>
      <c r="PSW48" s="3"/>
      <c r="PSX48" s="3"/>
      <c r="PSY48" s="3"/>
      <c r="PSZ48" s="3"/>
      <c r="PTA48" s="3"/>
      <c r="PTB48" s="3"/>
      <c r="PTC48" s="3"/>
      <c r="PTD48" s="3"/>
      <c r="PTE48" s="3"/>
      <c r="PTF48" s="3"/>
      <c r="PTG48" s="3"/>
      <c r="PTH48" s="3"/>
      <c r="PTI48" s="3"/>
      <c r="PTJ48" s="3"/>
      <c r="PTK48" s="3"/>
      <c r="PTL48" s="3"/>
      <c r="PTM48" s="3"/>
      <c r="PTN48" s="3"/>
      <c r="PTO48" s="3"/>
      <c r="PTP48" s="3"/>
      <c r="PTQ48" s="3"/>
      <c r="PTR48" s="3"/>
      <c r="PTS48" s="3"/>
      <c r="PTT48" s="3"/>
      <c r="PTU48" s="3"/>
      <c r="PTV48" s="3"/>
      <c r="PTW48" s="3"/>
      <c r="PTX48" s="3"/>
      <c r="PTY48" s="3"/>
      <c r="PTZ48" s="3"/>
      <c r="PUA48" s="3"/>
      <c r="PUB48" s="3"/>
      <c r="PUC48" s="3"/>
      <c r="PUD48" s="3"/>
      <c r="PUE48" s="3"/>
      <c r="PUF48" s="3"/>
      <c r="PUG48" s="3"/>
      <c r="PUH48" s="3"/>
      <c r="PUI48" s="3"/>
      <c r="PUJ48" s="3"/>
      <c r="PUK48" s="3"/>
      <c r="PUL48" s="3"/>
      <c r="PUM48" s="3"/>
      <c r="PUN48" s="3"/>
      <c r="PUO48" s="3"/>
      <c r="PUP48" s="3"/>
      <c r="PUQ48" s="3"/>
      <c r="PUR48" s="3"/>
      <c r="PUS48" s="3"/>
      <c r="PUT48" s="3"/>
      <c r="PUU48" s="3"/>
      <c r="PUV48" s="3"/>
      <c r="PUW48" s="3"/>
      <c r="PUX48" s="3"/>
      <c r="PUY48" s="3"/>
      <c r="PUZ48" s="3"/>
      <c r="PVA48" s="3"/>
      <c r="PVB48" s="3"/>
      <c r="PVC48" s="3"/>
      <c r="PVD48" s="3"/>
      <c r="PVE48" s="3"/>
      <c r="PVF48" s="3"/>
      <c r="PVG48" s="3"/>
      <c r="PVH48" s="3"/>
      <c r="PVI48" s="3"/>
      <c r="PVJ48" s="3"/>
      <c r="PVK48" s="3"/>
      <c r="PVL48" s="3"/>
      <c r="PVM48" s="3"/>
      <c r="PVN48" s="3"/>
      <c r="PVO48" s="3"/>
      <c r="PVP48" s="3"/>
      <c r="PVQ48" s="3"/>
      <c r="PVR48" s="3"/>
      <c r="PVS48" s="3"/>
      <c r="PVT48" s="3"/>
      <c r="PVU48" s="3"/>
      <c r="PVV48" s="3"/>
      <c r="PVW48" s="3"/>
      <c r="PVX48" s="3"/>
      <c r="PVY48" s="3"/>
      <c r="PVZ48" s="3"/>
      <c r="PWA48" s="3"/>
      <c r="PWB48" s="3"/>
      <c r="PWC48" s="3"/>
      <c r="PWD48" s="3"/>
      <c r="PWE48" s="3"/>
      <c r="PWF48" s="3"/>
      <c r="PWG48" s="3"/>
      <c r="PWH48" s="3"/>
      <c r="PWI48" s="3"/>
      <c r="PWJ48" s="3"/>
      <c r="PWK48" s="3"/>
      <c r="PWL48" s="3"/>
      <c r="PWM48" s="3"/>
      <c r="PWN48" s="3"/>
      <c r="PWO48" s="3"/>
      <c r="PWP48" s="3"/>
      <c r="PWQ48" s="3"/>
      <c r="PWR48" s="3"/>
      <c r="PWS48" s="3"/>
      <c r="PWT48" s="3"/>
      <c r="PWU48" s="3"/>
      <c r="PWV48" s="3"/>
      <c r="PWW48" s="3"/>
      <c r="PWX48" s="3"/>
      <c r="PWY48" s="3"/>
      <c r="PWZ48" s="3"/>
      <c r="PXA48" s="3"/>
      <c r="PXB48" s="3"/>
      <c r="PXC48" s="3"/>
      <c r="PXD48" s="3"/>
      <c r="PXE48" s="3"/>
      <c r="PXF48" s="3"/>
      <c r="PXG48" s="3"/>
      <c r="PXH48" s="3"/>
      <c r="PXI48" s="3"/>
      <c r="PXJ48" s="3"/>
      <c r="PXK48" s="3"/>
      <c r="PXL48" s="3"/>
      <c r="PXM48" s="3"/>
      <c r="PXN48" s="3"/>
      <c r="PXO48" s="3"/>
      <c r="PXP48" s="3"/>
      <c r="PXQ48" s="3"/>
      <c r="PXR48" s="3"/>
      <c r="PXS48" s="3"/>
      <c r="PXT48" s="3"/>
      <c r="PXU48" s="3"/>
      <c r="PXV48" s="3"/>
      <c r="PXW48" s="3"/>
      <c r="PXX48" s="3"/>
      <c r="PXY48" s="3"/>
      <c r="PXZ48" s="3"/>
      <c r="PYA48" s="3"/>
      <c r="PYB48" s="3"/>
      <c r="PYC48" s="3"/>
      <c r="PYD48" s="3"/>
      <c r="PYE48" s="3"/>
      <c r="PYF48" s="3"/>
      <c r="PYG48" s="3"/>
      <c r="PYH48" s="3"/>
      <c r="PYI48" s="3"/>
      <c r="PYJ48" s="3"/>
      <c r="PYK48" s="3"/>
      <c r="PYL48" s="3"/>
      <c r="PYM48" s="3"/>
      <c r="PYN48" s="3"/>
      <c r="PYO48" s="3"/>
      <c r="PYP48" s="3"/>
      <c r="PYQ48" s="3"/>
      <c r="PYR48" s="3"/>
      <c r="PYS48" s="3"/>
      <c r="PYT48" s="3"/>
      <c r="PYU48" s="3"/>
      <c r="PYV48" s="3"/>
      <c r="PYW48" s="3"/>
      <c r="PYX48" s="3"/>
      <c r="PYY48" s="3"/>
      <c r="PYZ48" s="3"/>
      <c r="PZA48" s="3"/>
      <c r="PZB48" s="3"/>
      <c r="PZC48" s="3"/>
      <c r="PZD48" s="3"/>
      <c r="PZE48" s="3"/>
      <c r="PZF48" s="3"/>
      <c r="PZG48" s="3"/>
      <c r="PZH48" s="3"/>
      <c r="PZI48" s="3"/>
      <c r="PZJ48" s="3"/>
      <c r="PZK48" s="3"/>
      <c r="PZL48" s="3"/>
      <c r="PZM48" s="3"/>
      <c r="PZN48" s="3"/>
      <c r="PZO48" s="3"/>
      <c r="PZP48" s="3"/>
      <c r="PZQ48" s="3"/>
      <c r="PZR48" s="3"/>
      <c r="PZS48" s="3"/>
      <c r="PZT48" s="3"/>
      <c r="PZU48" s="3"/>
      <c r="PZV48" s="3"/>
      <c r="PZW48" s="3"/>
      <c r="PZX48" s="3"/>
      <c r="PZY48" s="3"/>
      <c r="PZZ48" s="3"/>
      <c r="QAA48" s="3"/>
      <c r="QAB48" s="3"/>
      <c r="QAC48" s="3"/>
      <c r="QAD48" s="3"/>
      <c r="QAE48" s="3"/>
      <c r="QAF48" s="3"/>
      <c r="QAG48" s="3"/>
      <c r="QAH48" s="3"/>
      <c r="QAI48" s="3"/>
      <c r="QAJ48" s="3"/>
      <c r="QAK48" s="3"/>
      <c r="QAL48" s="3"/>
      <c r="QAM48" s="3"/>
      <c r="QAN48" s="3"/>
      <c r="QAO48" s="3"/>
      <c r="QAP48" s="3"/>
      <c r="QAQ48" s="3"/>
      <c r="QAR48" s="3"/>
      <c r="QAS48" s="3"/>
      <c r="QAT48" s="3"/>
      <c r="QAU48" s="3"/>
      <c r="QAV48" s="3"/>
      <c r="QAW48" s="3"/>
      <c r="QAX48" s="3"/>
      <c r="QAY48" s="3"/>
      <c r="QAZ48" s="3"/>
      <c r="QBA48" s="3"/>
      <c r="QBB48" s="3"/>
      <c r="QBC48" s="3"/>
      <c r="QBD48" s="3"/>
      <c r="QBE48" s="3"/>
      <c r="QBF48" s="3"/>
      <c r="QBG48" s="3"/>
      <c r="QBH48" s="3"/>
      <c r="QBI48" s="3"/>
      <c r="QBJ48" s="3"/>
      <c r="QBK48" s="3"/>
      <c r="QBL48" s="3"/>
      <c r="QBM48" s="3"/>
      <c r="QBN48" s="3"/>
      <c r="QBO48" s="3"/>
      <c r="QBP48" s="3"/>
      <c r="QBQ48" s="3"/>
      <c r="QBR48" s="3"/>
      <c r="QBS48" s="3"/>
      <c r="QBT48" s="3"/>
      <c r="QBU48" s="3"/>
      <c r="QBV48" s="3"/>
      <c r="QBW48" s="3"/>
      <c r="QBX48" s="3"/>
      <c r="QBY48" s="3"/>
      <c r="QBZ48" s="3"/>
      <c r="QCA48" s="3"/>
      <c r="QCB48" s="3"/>
      <c r="QCC48" s="3"/>
      <c r="QCD48" s="3"/>
      <c r="QCE48" s="3"/>
      <c r="QCF48" s="3"/>
      <c r="QCG48" s="3"/>
      <c r="QCH48" s="3"/>
      <c r="QCI48" s="3"/>
      <c r="QCJ48" s="3"/>
      <c r="QCK48" s="3"/>
      <c r="QCL48" s="3"/>
      <c r="QCM48" s="3"/>
      <c r="QCN48" s="3"/>
      <c r="QCO48" s="3"/>
      <c r="QCP48" s="3"/>
      <c r="QCQ48" s="3"/>
      <c r="QCR48" s="3"/>
      <c r="QCS48" s="3"/>
      <c r="QCT48" s="3"/>
      <c r="QCU48" s="3"/>
      <c r="QCV48" s="3"/>
      <c r="QCW48" s="3"/>
      <c r="QCX48" s="3"/>
      <c r="QCY48" s="3"/>
      <c r="QCZ48" s="3"/>
      <c r="QDA48" s="3"/>
      <c r="QDB48" s="3"/>
      <c r="QDC48" s="3"/>
      <c r="QDD48" s="3"/>
      <c r="QDE48" s="3"/>
      <c r="QDF48" s="3"/>
      <c r="QDG48" s="3"/>
      <c r="QDH48" s="3"/>
      <c r="QDI48" s="3"/>
      <c r="QDJ48" s="3"/>
      <c r="QDK48" s="3"/>
      <c r="QDL48" s="3"/>
      <c r="QDM48" s="3"/>
      <c r="QDN48" s="3"/>
      <c r="QDO48" s="3"/>
      <c r="QDP48" s="3"/>
      <c r="QDQ48" s="3"/>
      <c r="QDR48" s="3"/>
      <c r="QDS48" s="3"/>
      <c r="QDT48" s="3"/>
      <c r="QDU48" s="3"/>
      <c r="QDV48" s="3"/>
      <c r="QDW48" s="3"/>
      <c r="QDX48" s="3"/>
      <c r="QDY48" s="3"/>
      <c r="QDZ48" s="3"/>
      <c r="QEA48" s="3"/>
      <c r="QEB48" s="3"/>
      <c r="QEC48" s="3"/>
      <c r="QED48" s="3"/>
      <c r="QEE48" s="3"/>
      <c r="QEF48" s="3"/>
      <c r="QEG48" s="3"/>
      <c r="QEH48" s="3"/>
      <c r="QEI48" s="3"/>
      <c r="QEJ48" s="3"/>
      <c r="QEK48" s="3"/>
      <c r="QEL48" s="3"/>
      <c r="QEM48" s="3"/>
      <c r="QEN48" s="3"/>
      <c r="QEO48" s="3"/>
      <c r="QEP48" s="3"/>
      <c r="QEQ48" s="3"/>
      <c r="QER48" s="3"/>
      <c r="QES48" s="3"/>
      <c r="QET48" s="3"/>
      <c r="QEU48" s="3"/>
      <c r="QEV48" s="3"/>
      <c r="QEW48" s="3"/>
      <c r="QEX48" s="3"/>
      <c r="QEY48" s="3"/>
      <c r="QEZ48" s="3"/>
      <c r="QFA48" s="3"/>
      <c r="QFB48" s="3"/>
      <c r="QFC48" s="3"/>
      <c r="QFD48" s="3"/>
      <c r="QFE48" s="3"/>
      <c r="QFF48" s="3"/>
      <c r="QFG48" s="3"/>
      <c r="QFH48" s="3"/>
      <c r="QFI48" s="3"/>
      <c r="QFJ48" s="3"/>
      <c r="QFK48" s="3"/>
      <c r="QFL48" s="3"/>
      <c r="QFM48" s="3"/>
      <c r="QFN48" s="3"/>
      <c r="QFO48" s="3"/>
      <c r="QFP48" s="3"/>
      <c r="QFQ48" s="3"/>
      <c r="QFR48" s="3"/>
      <c r="QFS48" s="3"/>
      <c r="QFT48" s="3"/>
      <c r="QFU48" s="3"/>
      <c r="QFV48" s="3"/>
      <c r="QFW48" s="3"/>
      <c r="QFX48" s="3"/>
      <c r="QFY48" s="3"/>
      <c r="QFZ48" s="3"/>
      <c r="QGA48" s="3"/>
      <c r="QGB48" s="3"/>
      <c r="QGC48" s="3"/>
      <c r="QGD48" s="3"/>
      <c r="QGE48" s="3"/>
      <c r="QGF48" s="3"/>
      <c r="QGG48" s="3"/>
      <c r="QGH48" s="3"/>
      <c r="QGI48" s="3"/>
      <c r="QGJ48" s="3"/>
      <c r="QGK48" s="3"/>
      <c r="QGL48" s="3"/>
      <c r="QGM48" s="3"/>
      <c r="QGN48" s="3"/>
      <c r="QGO48" s="3"/>
      <c r="QGP48" s="3"/>
      <c r="QGQ48" s="3"/>
      <c r="QGR48" s="3"/>
      <c r="QGS48" s="3"/>
      <c r="QGT48" s="3"/>
      <c r="QGU48" s="3"/>
      <c r="QGV48" s="3"/>
      <c r="QGW48" s="3"/>
      <c r="QGX48" s="3"/>
      <c r="QGY48" s="3"/>
      <c r="QGZ48" s="3"/>
      <c r="QHA48" s="3"/>
      <c r="QHB48" s="3"/>
      <c r="QHC48" s="3"/>
      <c r="QHD48" s="3"/>
      <c r="QHE48" s="3"/>
      <c r="QHF48" s="3"/>
      <c r="QHG48" s="3"/>
      <c r="QHH48" s="3"/>
      <c r="QHI48" s="3"/>
      <c r="QHJ48" s="3"/>
      <c r="QHK48" s="3"/>
      <c r="QHL48" s="3"/>
      <c r="QHM48" s="3"/>
      <c r="QHN48" s="3"/>
      <c r="QHO48" s="3"/>
      <c r="QHP48" s="3"/>
      <c r="QHQ48" s="3"/>
      <c r="QHR48" s="3"/>
      <c r="QHS48" s="3"/>
      <c r="QHT48" s="3"/>
      <c r="QHU48" s="3"/>
      <c r="QHV48" s="3"/>
      <c r="QHW48" s="3"/>
      <c r="QHX48" s="3"/>
      <c r="QHY48" s="3"/>
      <c r="QHZ48" s="3"/>
      <c r="QIA48" s="3"/>
      <c r="QIB48" s="3"/>
      <c r="QIC48" s="3"/>
      <c r="QID48" s="3"/>
      <c r="QIE48" s="3"/>
      <c r="QIF48" s="3"/>
      <c r="QIG48" s="3"/>
      <c r="QIH48" s="3"/>
      <c r="QII48" s="3"/>
      <c r="QIJ48" s="3"/>
      <c r="QIK48" s="3"/>
      <c r="QIL48" s="3"/>
      <c r="QIM48" s="3"/>
      <c r="QIN48" s="3"/>
      <c r="QIO48" s="3"/>
      <c r="QIP48" s="3"/>
      <c r="QIQ48" s="3"/>
      <c r="QIR48" s="3"/>
      <c r="QIS48" s="3"/>
      <c r="QIT48" s="3"/>
      <c r="QIU48" s="3"/>
      <c r="QIV48" s="3"/>
      <c r="QIW48" s="3"/>
      <c r="QIX48" s="3"/>
      <c r="QIY48" s="3"/>
      <c r="QIZ48" s="3"/>
      <c r="QJA48" s="3"/>
      <c r="QJB48" s="3"/>
      <c r="QJC48" s="3"/>
      <c r="QJD48" s="3"/>
      <c r="QJE48" s="3"/>
      <c r="QJF48" s="3"/>
      <c r="QJG48" s="3"/>
      <c r="QJH48" s="3"/>
      <c r="QJI48" s="3"/>
      <c r="QJJ48" s="3"/>
      <c r="QJK48" s="3"/>
      <c r="QJL48" s="3"/>
      <c r="QJM48" s="3"/>
      <c r="QJN48" s="3"/>
      <c r="QJO48" s="3"/>
      <c r="QJP48" s="3"/>
      <c r="QJQ48" s="3"/>
      <c r="QJR48" s="3"/>
      <c r="QJS48" s="3"/>
      <c r="QJT48" s="3"/>
      <c r="QJU48" s="3"/>
      <c r="QJV48" s="3"/>
      <c r="QJW48" s="3"/>
      <c r="QJX48" s="3"/>
      <c r="QJY48" s="3"/>
      <c r="QJZ48" s="3"/>
      <c r="QKA48" s="3"/>
      <c r="QKB48" s="3"/>
      <c r="QKC48" s="3"/>
      <c r="QKD48" s="3"/>
      <c r="QKE48" s="3"/>
      <c r="QKF48" s="3"/>
      <c r="QKG48" s="3"/>
      <c r="QKH48" s="3"/>
      <c r="QKI48" s="3"/>
      <c r="QKJ48" s="3"/>
      <c r="QKK48" s="3"/>
      <c r="QKL48" s="3"/>
      <c r="QKM48" s="3"/>
      <c r="QKN48" s="3"/>
      <c r="QKO48" s="3"/>
      <c r="QKP48" s="3"/>
      <c r="QKQ48" s="3"/>
      <c r="QKR48" s="3"/>
      <c r="QKS48" s="3"/>
      <c r="QKT48" s="3"/>
      <c r="QKU48" s="3"/>
      <c r="QKV48" s="3"/>
      <c r="QKW48" s="3"/>
      <c r="QKX48" s="3"/>
      <c r="QKY48" s="3"/>
      <c r="QKZ48" s="3"/>
      <c r="QLA48" s="3"/>
      <c r="QLB48" s="3"/>
      <c r="QLC48" s="3"/>
      <c r="QLD48" s="3"/>
      <c r="QLE48" s="3"/>
      <c r="QLF48" s="3"/>
      <c r="QLG48" s="3"/>
      <c r="QLH48" s="3"/>
      <c r="QLI48" s="3"/>
      <c r="QLJ48" s="3"/>
      <c r="QLK48" s="3"/>
      <c r="QLL48" s="3"/>
      <c r="QLM48" s="3"/>
      <c r="QLN48" s="3"/>
      <c r="QLO48" s="3"/>
      <c r="QLP48" s="3"/>
      <c r="QLQ48" s="3"/>
      <c r="QLR48" s="3"/>
      <c r="QLS48" s="3"/>
      <c r="QLT48" s="3"/>
      <c r="QLU48" s="3"/>
      <c r="QLV48" s="3"/>
      <c r="QLW48" s="3"/>
      <c r="QLX48" s="3"/>
      <c r="QLY48" s="3"/>
      <c r="QLZ48" s="3"/>
      <c r="QMA48" s="3"/>
      <c r="QMB48" s="3"/>
      <c r="QMC48" s="3"/>
      <c r="QMD48" s="3"/>
      <c r="QME48" s="3"/>
      <c r="QMF48" s="3"/>
      <c r="QMG48" s="3"/>
      <c r="QMH48" s="3"/>
      <c r="QMI48" s="3"/>
      <c r="QMJ48" s="3"/>
      <c r="QMK48" s="3"/>
      <c r="QML48" s="3"/>
      <c r="QMM48" s="3"/>
      <c r="QMN48" s="3"/>
      <c r="QMO48" s="3"/>
      <c r="QMP48" s="3"/>
      <c r="QMQ48" s="3"/>
      <c r="QMR48" s="3"/>
      <c r="QMS48" s="3"/>
      <c r="QMT48" s="3"/>
      <c r="QMU48" s="3"/>
      <c r="QMV48" s="3"/>
      <c r="QMW48" s="3"/>
      <c r="QMX48" s="3"/>
      <c r="QMY48" s="3"/>
      <c r="QMZ48" s="3"/>
      <c r="QNA48" s="3"/>
      <c r="QNB48" s="3"/>
      <c r="QNC48" s="3"/>
      <c r="QND48" s="3"/>
      <c r="QNE48" s="3"/>
      <c r="QNF48" s="3"/>
      <c r="QNG48" s="3"/>
      <c r="QNH48" s="3"/>
      <c r="QNI48" s="3"/>
      <c r="QNJ48" s="3"/>
      <c r="QNK48" s="3"/>
      <c r="QNL48" s="3"/>
      <c r="QNM48" s="3"/>
      <c r="QNN48" s="3"/>
      <c r="QNO48" s="3"/>
      <c r="QNP48" s="3"/>
      <c r="QNQ48" s="3"/>
      <c r="QNR48" s="3"/>
      <c r="QNS48" s="3"/>
      <c r="QNT48" s="3"/>
      <c r="QNU48" s="3"/>
      <c r="QNV48" s="3"/>
      <c r="QNW48" s="3"/>
      <c r="QNX48" s="3"/>
      <c r="QNY48" s="3"/>
      <c r="QNZ48" s="3"/>
      <c r="QOA48" s="3"/>
      <c r="QOB48" s="3"/>
      <c r="QOC48" s="3"/>
      <c r="QOD48" s="3"/>
      <c r="QOE48" s="3"/>
      <c r="QOF48" s="3"/>
      <c r="QOG48" s="3"/>
      <c r="QOH48" s="3"/>
      <c r="QOI48" s="3"/>
      <c r="QOJ48" s="3"/>
      <c r="QOK48" s="3"/>
      <c r="QOL48" s="3"/>
      <c r="QOM48" s="3"/>
      <c r="QON48" s="3"/>
      <c r="QOO48" s="3"/>
      <c r="QOP48" s="3"/>
      <c r="QOQ48" s="3"/>
      <c r="QOR48" s="3"/>
      <c r="QOS48" s="3"/>
      <c r="QOT48" s="3"/>
      <c r="QOU48" s="3"/>
      <c r="QOV48" s="3"/>
      <c r="QOW48" s="3"/>
      <c r="QOX48" s="3"/>
      <c r="QOY48" s="3"/>
      <c r="QOZ48" s="3"/>
      <c r="QPA48" s="3"/>
      <c r="QPB48" s="3"/>
      <c r="QPC48" s="3"/>
      <c r="QPD48" s="3"/>
      <c r="QPE48" s="3"/>
      <c r="QPF48" s="3"/>
      <c r="QPG48" s="3"/>
      <c r="QPH48" s="3"/>
      <c r="QPI48" s="3"/>
      <c r="QPJ48" s="3"/>
      <c r="QPK48" s="3"/>
      <c r="QPL48" s="3"/>
      <c r="QPM48" s="3"/>
      <c r="QPN48" s="3"/>
      <c r="QPO48" s="3"/>
      <c r="QPP48" s="3"/>
      <c r="QPQ48" s="3"/>
      <c r="QPR48" s="3"/>
      <c r="QPS48" s="3"/>
      <c r="QPT48" s="3"/>
      <c r="QPU48" s="3"/>
      <c r="QPV48" s="3"/>
      <c r="QPW48" s="3"/>
      <c r="QPX48" s="3"/>
      <c r="QPY48" s="3"/>
      <c r="QPZ48" s="3"/>
      <c r="QQA48" s="3"/>
      <c r="QQB48" s="3"/>
      <c r="QQC48" s="3"/>
      <c r="QQD48" s="3"/>
      <c r="QQE48" s="3"/>
      <c r="QQF48" s="3"/>
      <c r="QQG48" s="3"/>
      <c r="QQH48" s="3"/>
      <c r="QQI48" s="3"/>
      <c r="QQJ48" s="3"/>
      <c r="QQK48" s="3"/>
      <c r="QQL48" s="3"/>
      <c r="QQM48" s="3"/>
      <c r="QQN48" s="3"/>
      <c r="QQO48" s="3"/>
      <c r="QQP48" s="3"/>
      <c r="QQQ48" s="3"/>
      <c r="QQR48" s="3"/>
      <c r="QQS48" s="3"/>
      <c r="QQT48" s="3"/>
      <c r="QQU48" s="3"/>
      <c r="QQV48" s="3"/>
      <c r="QQW48" s="3"/>
      <c r="QQX48" s="3"/>
      <c r="QQY48" s="3"/>
      <c r="QQZ48" s="3"/>
      <c r="QRA48" s="3"/>
      <c r="QRB48" s="3"/>
      <c r="QRC48" s="3"/>
      <c r="QRD48" s="3"/>
      <c r="QRE48" s="3"/>
      <c r="QRF48" s="3"/>
      <c r="QRG48" s="3"/>
      <c r="QRH48" s="3"/>
      <c r="QRI48" s="3"/>
      <c r="QRJ48" s="3"/>
      <c r="QRK48" s="3"/>
      <c r="QRL48" s="3"/>
      <c r="QRM48" s="3"/>
      <c r="QRN48" s="3"/>
      <c r="QRO48" s="3"/>
      <c r="QRP48" s="3"/>
      <c r="QRQ48" s="3"/>
      <c r="QRR48" s="3"/>
      <c r="QRS48" s="3"/>
      <c r="QRT48" s="3"/>
      <c r="QRU48" s="3"/>
      <c r="QRV48" s="3"/>
      <c r="QRW48" s="3"/>
      <c r="QRX48" s="3"/>
      <c r="QRY48" s="3"/>
      <c r="QRZ48" s="3"/>
      <c r="QSA48" s="3"/>
      <c r="QSB48" s="3"/>
      <c r="QSC48" s="3"/>
      <c r="QSD48" s="3"/>
      <c r="QSE48" s="3"/>
      <c r="QSF48" s="3"/>
      <c r="QSG48" s="3"/>
      <c r="QSH48" s="3"/>
      <c r="QSI48" s="3"/>
      <c r="QSJ48" s="3"/>
      <c r="QSK48" s="3"/>
      <c r="QSL48" s="3"/>
      <c r="QSM48" s="3"/>
      <c r="QSN48" s="3"/>
      <c r="QSO48" s="3"/>
      <c r="QSP48" s="3"/>
      <c r="QSQ48" s="3"/>
      <c r="QSR48" s="3"/>
      <c r="QSS48" s="3"/>
      <c r="QST48" s="3"/>
      <c r="QSU48" s="3"/>
      <c r="QSV48" s="3"/>
      <c r="QSW48" s="3"/>
      <c r="QSX48" s="3"/>
      <c r="QSY48" s="3"/>
      <c r="QSZ48" s="3"/>
      <c r="QTA48" s="3"/>
      <c r="QTB48" s="3"/>
      <c r="QTC48" s="3"/>
      <c r="QTD48" s="3"/>
      <c r="QTE48" s="3"/>
      <c r="QTF48" s="3"/>
      <c r="QTG48" s="3"/>
      <c r="QTH48" s="3"/>
      <c r="QTI48" s="3"/>
      <c r="QTJ48" s="3"/>
      <c r="QTK48" s="3"/>
      <c r="QTL48" s="3"/>
      <c r="QTM48" s="3"/>
      <c r="QTN48" s="3"/>
      <c r="QTO48" s="3"/>
      <c r="QTP48" s="3"/>
      <c r="QTQ48" s="3"/>
      <c r="QTR48" s="3"/>
      <c r="QTS48" s="3"/>
      <c r="QTT48" s="3"/>
      <c r="QTU48" s="3"/>
      <c r="QTV48" s="3"/>
      <c r="QTW48" s="3"/>
      <c r="QTX48" s="3"/>
      <c r="QTY48" s="3"/>
      <c r="QTZ48" s="3"/>
      <c r="QUA48" s="3"/>
      <c r="QUB48" s="3"/>
      <c r="QUC48" s="3"/>
      <c r="QUD48" s="3"/>
      <c r="QUE48" s="3"/>
      <c r="QUF48" s="3"/>
      <c r="QUG48" s="3"/>
      <c r="QUH48" s="3"/>
      <c r="QUI48" s="3"/>
      <c r="QUJ48" s="3"/>
      <c r="QUK48" s="3"/>
      <c r="QUL48" s="3"/>
      <c r="QUM48" s="3"/>
      <c r="QUN48" s="3"/>
      <c r="QUO48" s="3"/>
      <c r="QUP48" s="3"/>
      <c r="QUQ48" s="3"/>
      <c r="QUR48" s="3"/>
      <c r="QUS48" s="3"/>
      <c r="QUT48" s="3"/>
      <c r="QUU48" s="3"/>
      <c r="QUV48" s="3"/>
      <c r="QUW48" s="3"/>
      <c r="QUX48" s="3"/>
      <c r="QUY48" s="3"/>
      <c r="QUZ48" s="3"/>
      <c r="QVA48" s="3"/>
      <c r="QVB48" s="3"/>
      <c r="QVC48" s="3"/>
      <c r="QVD48" s="3"/>
      <c r="QVE48" s="3"/>
      <c r="QVF48" s="3"/>
      <c r="QVG48" s="3"/>
      <c r="QVH48" s="3"/>
      <c r="QVI48" s="3"/>
      <c r="QVJ48" s="3"/>
      <c r="QVK48" s="3"/>
      <c r="QVL48" s="3"/>
      <c r="QVM48" s="3"/>
      <c r="QVN48" s="3"/>
      <c r="QVO48" s="3"/>
      <c r="QVP48" s="3"/>
      <c r="QVQ48" s="3"/>
      <c r="QVR48" s="3"/>
      <c r="QVS48" s="3"/>
      <c r="QVT48" s="3"/>
      <c r="QVU48" s="3"/>
      <c r="QVV48" s="3"/>
      <c r="QVW48" s="3"/>
      <c r="QVX48" s="3"/>
      <c r="QVY48" s="3"/>
      <c r="QVZ48" s="3"/>
      <c r="QWA48" s="3"/>
      <c r="QWB48" s="3"/>
      <c r="QWC48" s="3"/>
      <c r="QWD48" s="3"/>
      <c r="QWE48" s="3"/>
      <c r="QWF48" s="3"/>
      <c r="QWG48" s="3"/>
      <c r="QWH48" s="3"/>
      <c r="QWI48" s="3"/>
      <c r="QWJ48" s="3"/>
      <c r="QWK48" s="3"/>
      <c r="QWL48" s="3"/>
      <c r="QWM48" s="3"/>
      <c r="QWN48" s="3"/>
      <c r="QWO48" s="3"/>
      <c r="QWP48" s="3"/>
      <c r="QWQ48" s="3"/>
      <c r="QWR48" s="3"/>
      <c r="QWS48" s="3"/>
      <c r="QWT48" s="3"/>
      <c r="QWU48" s="3"/>
      <c r="QWV48" s="3"/>
      <c r="QWW48" s="3"/>
      <c r="QWX48" s="3"/>
      <c r="QWY48" s="3"/>
      <c r="QWZ48" s="3"/>
      <c r="QXA48" s="3"/>
      <c r="QXB48" s="3"/>
      <c r="QXC48" s="3"/>
      <c r="QXD48" s="3"/>
      <c r="QXE48" s="3"/>
      <c r="QXF48" s="3"/>
      <c r="QXG48" s="3"/>
      <c r="QXH48" s="3"/>
      <c r="QXI48" s="3"/>
      <c r="QXJ48" s="3"/>
      <c r="QXK48" s="3"/>
      <c r="QXL48" s="3"/>
      <c r="QXM48" s="3"/>
      <c r="QXN48" s="3"/>
      <c r="QXO48" s="3"/>
      <c r="QXP48" s="3"/>
      <c r="QXQ48" s="3"/>
      <c r="QXR48" s="3"/>
      <c r="QXS48" s="3"/>
      <c r="QXT48" s="3"/>
      <c r="QXU48" s="3"/>
      <c r="QXV48" s="3"/>
      <c r="QXW48" s="3"/>
      <c r="QXX48" s="3"/>
      <c r="QXY48" s="3"/>
      <c r="QXZ48" s="3"/>
      <c r="QYA48" s="3"/>
      <c r="QYB48" s="3"/>
      <c r="QYC48" s="3"/>
      <c r="QYD48" s="3"/>
      <c r="QYE48" s="3"/>
      <c r="QYF48" s="3"/>
      <c r="QYG48" s="3"/>
      <c r="QYH48" s="3"/>
      <c r="QYI48" s="3"/>
      <c r="QYJ48" s="3"/>
      <c r="QYK48" s="3"/>
      <c r="QYL48" s="3"/>
      <c r="QYM48" s="3"/>
      <c r="QYN48" s="3"/>
      <c r="QYO48" s="3"/>
      <c r="QYP48" s="3"/>
      <c r="QYQ48" s="3"/>
      <c r="QYR48" s="3"/>
      <c r="QYS48" s="3"/>
      <c r="QYT48" s="3"/>
      <c r="QYU48" s="3"/>
      <c r="QYV48" s="3"/>
      <c r="QYW48" s="3"/>
      <c r="QYX48" s="3"/>
      <c r="QYY48" s="3"/>
      <c r="QYZ48" s="3"/>
      <c r="QZA48" s="3"/>
      <c r="QZB48" s="3"/>
      <c r="QZC48" s="3"/>
      <c r="QZD48" s="3"/>
      <c r="QZE48" s="3"/>
      <c r="QZF48" s="3"/>
      <c r="QZG48" s="3"/>
      <c r="QZH48" s="3"/>
      <c r="QZI48" s="3"/>
      <c r="QZJ48" s="3"/>
      <c r="QZK48" s="3"/>
      <c r="QZL48" s="3"/>
      <c r="QZM48" s="3"/>
      <c r="QZN48" s="3"/>
      <c r="QZO48" s="3"/>
      <c r="QZP48" s="3"/>
      <c r="QZQ48" s="3"/>
      <c r="QZR48" s="3"/>
      <c r="QZS48" s="3"/>
      <c r="QZT48" s="3"/>
      <c r="QZU48" s="3"/>
      <c r="QZV48" s="3"/>
      <c r="QZW48" s="3"/>
      <c r="QZX48" s="3"/>
      <c r="QZY48" s="3"/>
      <c r="QZZ48" s="3"/>
      <c r="RAA48" s="3"/>
      <c r="RAB48" s="3"/>
      <c r="RAC48" s="3"/>
      <c r="RAD48" s="3"/>
      <c r="RAE48" s="3"/>
      <c r="RAF48" s="3"/>
      <c r="RAG48" s="3"/>
      <c r="RAH48" s="3"/>
      <c r="RAI48" s="3"/>
      <c r="RAJ48" s="3"/>
      <c r="RAK48" s="3"/>
      <c r="RAL48" s="3"/>
      <c r="RAM48" s="3"/>
      <c r="RAN48" s="3"/>
      <c r="RAO48" s="3"/>
      <c r="RAP48" s="3"/>
      <c r="RAQ48" s="3"/>
      <c r="RAR48" s="3"/>
      <c r="RAS48" s="3"/>
      <c r="RAT48" s="3"/>
      <c r="RAU48" s="3"/>
      <c r="RAV48" s="3"/>
      <c r="RAW48" s="3"/>
      <c r="RAX48" s="3"/>
      <c r="RAY48" s="3"/>
      <c r="RAZ48" s="3"/>
      <c r="RBA48" s="3"/>
      <c r="RBB48" s="3"/>
      <c r="RBC48" s="3"/>
      <c r="RBD48" s="3"/>
      <c r="RBE48" s="3"/>
      <c r="RBF48" s="3"/>
      <c r="RBG48" s="3"/>
      <c r="RBH48" s="3"/>
      <c r="RBI48" s="3"/>
      <c r="RBJ48" s="3"/>
      <c r="RBK48" s="3"/>
      <c r="RBL48" s="3"/>
      <c r="RBM48" s="3"/>
      <c r="RBN48" s="3"/>
      <c r="RBO48" s="3"/>
      <c r="RBP48" s="3"/>
      <c r="RBQ48" s="3"/>
      <c r="RBR48" s="3"/>
      <c r="RBS48" s="3"/>
      <c r="RBT48" s="3"/>
      <c r="RBU48" s="3"/>
      <c r="RBV48" s="3"/>
      <c r="RBW48" s="3"/>
      <c r="RBX48" s="3"/>
      <c r="RBY48" s="3"/>
      <c r="RBZ48" s="3"/>
      <c r="RCA48" s="3"/>
      <c r="RCB48" s="3"/>
      <c r="RCC48" s="3"/>
      <c r="RCD48" s="3"/>
      <c r="RCE48" s="3"/>
      <c r="RCF48" s="3"/>
      <c r="RCG48" s="3"/>
      <c r="RCH48" s="3"/>
      <c r="RCI48" s="3"/>
      <c r="RCJ48" s="3"/>
      <c r="RCK48" s="3"/>
      <c r="RCL48" s="3"/>
      <c r="RCM48" s="3"/>
      <c r="RCN48" s="3"/>
      <c r="RCO48" s="3"/>
      <c r="RCP48" s="3"/>
      <c r="RCQ48" s="3"/>
      <c r="RCR48" s="3"/>
      <c r="RCS48" s="3"/>
      <c r="RCT48" s="3"/>
      <c r="RCU48" s="3"/>
      <c r="RCV48" s="3"/>
      <c r="RCW48" s="3"/>
      <c r="RCX48" s="3"/>
      <c r="RCY48" s="3"/>
      <c r="RCZ48" s="3"/>
      <c r="RDA48" s="3"/>
      <c r="RDB48" s="3"/>
      <c r="RDC48" s="3"/>
      <c r="RDD48" s="3"/>
      <c r="RDE48" s="3"/>
      <c r="RDF48" s="3"/>
      <c r="RDG48" s="3"/>
      <c r="RDH48" s="3"/>
      <c r="RDI48" s="3"/>
      <c r="RDJ48" s="3"/>
      <c r="RDK48" s="3"/>
      <c r="RDL48" s="3"/>
      <c r="RDM48" s="3"/>
      <c r="RDN48" s="3"/>
      <c r="RDO48" s="3"/>
      <c r="RDP48" s="3"/>
      <c r="RDQ48" s="3"/>
      <c r="RDR48" s="3"/>
      <c r="RDS48" s="3"/>
      <c r="RDT48" s="3"/>
      <c r="RDU48" s="3"/>
      <c r="RDV48" s="3"/>
      <c r="RDW48" s="3"/>
      <c r="RDX48" s="3"/>
      <c r="RDY48" s="3"/>
      <c r="RDZ48" s="3"/>
      <c r="REA48" s="3"/>
      <c r="REB48" s="3"/>
      <c r="REC48" s="3"/>
      <c r="RED48" s="3"/>
      <c r="REE48" s="3"/>
      <c r="REF48" s="3"/>
      <c r="REG48" s="3"/>
      <c r="REH48" s="3"/>
      <c r="REI48" s="3"/>
      <c r="REJ48" s="3"/>
      <c r="REK48" s="3"/>
      <c r="REL48" s="3"/>
      <c r="REM48" s="3"/>
      <c r="REN48" s="3"/>
      <c r="REO48" s="3"/>
      <c r="REP48" s="3"/>
      <c r="REQ48" s="3"/>
      <c r="RER48" s="3"/>
      <c r="RES48" s="3"/>
      <c r="RET48" s="3"/>
      <c r="REU48" s="3"/>
      <c r="REV48" s="3"/>
      <c r="REW48" s="3"/>
      <c r="REX48" s="3"/>
      <c r="REY48" s="3"/>
      <c r="REZ48" s="3"/>
      <c r="RFA48" s="3"/>
      <c r="RFB48" s="3"/>
      <c r="RFC48" s="3"/>
      <c r="RFD48" s="3"/>
      <c r="RFE48" s="3"/>
      <c r="RFF48" s="3"/>
      <c r="RFG48" s="3"/>
      <c r="RFH48" s="3"/>
      <c r="RFI48" s="3"/>
      <c r="RFJ48" s="3"/>
      <c r="RFK48" s="3"/>
      <c r="RFL48" s="3"/>
      <c r="RFM48" s="3"/>
      <c r="RFN48" s="3"/>
      <c r="RFO48" s="3"/>
      <c r="RFP48" s="3"/>
      <c r="RFQ48" s="3"/>
      <c r="RFR48" s="3"/>
      <c r="RFS48" s="3"/>
      <c r="RFT48" s="3"/>
      <c r="RFU48" s="3"/>
      <c r="RFV48" s="3"/>
      <c r="RFW48" s="3"/>
      <c r="RFX48" s="3"/>
      <c r="RFY48" s="3"/>
      <c r="RFZ48" s="3"/>
      <c r="RGA48" s="3"/>
      <c r="RGB48" s="3"/>
      <c r="RGC48" s="3"/>
      <c r="RGD48" s="3"/>
      <c r="RGE48" s="3"/>
      <c r="RGF48" s="3"/>
      <c r="RGG48" s="3"/>
      <c r="RGH48" s="3"/>
      <c r="RGI48" s="3"/>
      <c r="RGJ48" s="3"/>
      <c r="RGK48" s="3"/>
      <c r="RGL48" s="3"/>
      <c r="RGM48" s="3"/>
      <c r="RGN48" s="3"/>
      <c r="RGO48" s="3"/>
      <c r="RGP48" s="3"/>
      <c r="RGQ48" s="3"/>
      <c r="RGR48" s="3"/>
      <c r="RGS48" s="3"/>
      <c r="RGT48" s="3"/>
      <c r="RGU48" s="3"/>
      <c r="RGV48" s="3"/>
      <c r="RGW48" s="3"/>
      <c r="RGX48" s="3"/>
      <c r="RGY48" s="3"/>
      <c r="RGZ48" s="3"/>
      <c r="RHA48" s="3"/>
      <c r="RHB48" s="3"/>
      <c r="RHC48" s="3"/>
      <c r="RHD48" s="3"/>
      <c r="RHE48" s="3"/>
      <c r="RHF48" s="3"/>
      <c r="RHG48" s="3"/>
      <c r="RHH48" s="3"/>
      <c r="RHI48" s="3"/>
      <c r="RHJ48" s="3"/>
      <c r="RHK48" s="3"/>
      <c r="RHL48" s="3"/>
      <c r="RHM48" s="3"/>
      <c r="RHN48" s="3"/>
      <c r="RHO48" s="3"/>
      <c r="RHP48" s="3"/>
      <c r="RHQ48" s="3"/>
      <c r="RHR48" s="3"/>
      <c r="RHS48" s="3"/>
      <c r="RHT48" s="3"/>
      <c r="RHU48" s="3"/>
      <c r="RHV48" s="3"/>
      <c r="RHW48" s="3"/>
      <c r="RHX48" s="3"/>
      <c r="RHY48" s="3"/>
      <c r="RHZ48" s="3"/>
      <c r="RIA48" s="3"/>
      <c r="RIB48" s="3"/>
      <c r="RIC48" s="3"/>
      <c r="RID48" s="3"/>
      <c r="RIE48" s="3"/>
      <c r="RIF48" s="3"/>
      <c r="RIG48" s="3"/>
      <c r="RIH48" s="3"/>
      <c r="RII48" s="3"/>
      <c r="RIJ48" s="3"/>
      <c r="RIK48" s="3"/>
      <c r="RIL48" s="3"/>
      <c r="RIM48" s="3"/>
      <c r="RIN48" s="3"/>
      <c r="RIO48" s="3"/>
      <c r="RIP48" s="3"/>
      <c r="RIQ48" s="3"/>
      <c r="RIR48" s="3"/>
      <c r="RIS48" s="3"/>
      <c r="RIT48" s="3"/>
      <c r="RIU48" s="3"/>
      <c r="RIV48" s="3"/>
      <c r="RIW48" s="3"/>
      <c r="RIX48" s="3"/>
      <c r="RIY48" s="3"/>
      <c r="RIZ48" s="3"/>
      <c r="RJA48" s="3"/>
      <c r="RJB48" s="3"/>
      <c r="RJC48" s="3"/>
      <c r="RJD48" s="3"/>
      <c r="RJE48" s="3"/>
      <c r="RJF48" s="3"/>
      <c r="RJG48" s="3"/>
      <c r="RJH48" s="3"/>
      <c r="RJI48" s="3"/>
      <c r="RJJ48" s="3"/>
      <c r="RJK48" s="3"/>
      <c r="RJL48" s="3"/>
      <c r="RJM48" s="3"/>
      <c r="RJN48" s="3"/>
      <c r="RJO48" s="3"/>
      <c r="RJP48" s="3"/>
      <c r="RJQ48" s="3"/>
      <c r="RJR48" s="3"/>
      <c r="RJS48" s="3"/>
      <c r="RJT48" s="3"/>
      <c r="RJU48" s="3"/>
      <c r="RJV48" s="3"/>
      <c r="RJW48" s="3"/>
      <c r="RJX48" s="3"/>
      <c r="RJY48" s="3"/>
      <c r="RJZ48" s="3"/>
      <c r="RKA48" s="3"/>
      <c r="RKB48" s="3"/>
      <c r="RKC48" s="3"/>
      <c r="RKD48" s="3"/>
      <c r="RKE48" s="3"/>
      <c r="RKF48" s="3"/>
      <c r="RKG48" s="3"/>
      <c r="RKH48" s="3"/>
      <c r="RKI48" s="3"/>
      <c r="RKJ48" s="3"/>
      <c r="RKK48" s="3"/>
      <c r="RKL48" s="3"/>
      <c r="RKM48" s="3"/>
      <c r="RKN48" s="3"/>
      <c r="RKO48" s="3"/>
      <c r="RKP48" s="3"/>
      <c r="RKQ48" s="3"/>
      <c r="RKR48" s="3"/>
      <c r="RKS48" s="3"/>
      <c r="RKT48" s="3"/>
      <c r="RKU48" s="3"/>
      <c r="RKV48" s="3"/>
      <c r="RKW48" s="3"/>
      <c r="RKX48" s="3"/>
      <c r="RKY48" s="3"/>
      <c r="RKZ48" s="3"/>
      <c r="RLA48" s="3"/>
      <c r="RLB48" s="3"/>
      <c r="RLC48" s="3"/>
      <c r="RLD48" s="3"/>
      <c r="RLE48" s="3"/>
      <c r="RLF48" s="3"/>
      <c r="RLG48" s="3"/>
      <c r="RLH48" s="3"/>
      <c r="RLI48" s="3"/>
      <c r="RLJ48" s="3"/>
      <c r="RLK48" s="3"/>
      <c r="RLL48" s="3"/>
      <c r="RLM48" s="3"/>
      <c r="RLN48" s="3"/>
      <c r="RLO48" s="3"/>
      <c r="RLP48" s="3"/>
      <c r="RLQ48" s="3"/>
      <c r="RLR48" s="3"/>
      <c r="RLS48" s="3"/>
      <c r="RLT48" s="3"/>
      <c r="RLU48" s="3"/>
      <c r="RLV48" s="3"/>
      <c r="RLW48" s="3"/>
      <c r="RLX48" s="3"/>
      <c r="RLY48" s="3"/>
      <c r="RLZ48" s="3"/>
      <c r="RMA48" s="3"/>
      <c r="RMB48" s="3"/>
      <c r="RMC48" s="3"/>
      <c r="RMD48" s="3"/>
      <c r="RME48" s="3"/>
      <c r="RMF48" s="3"/>
      <c r="RMG48" s="3"/>
      <c r="RMH48" s="3"/>
      <c r="RMI48" s="3"/>
      <c r="RMJ48" s="3"/>
      <c r="RMK48" s="3"/>
      <c r="RML48" s="3"/>
      <c r="RMM48" s="3"/>
      <c r="RMN48" s="3"/>
      <c r="RMO48" s="3"/>
      <c r="RMP48" s="3"/>
      <c r="RMQ48" s="3"/>
      <c r="RMR48" s="3"/>
      <c r="RMS48" s="3"/>
      <c r="RMT48" s="3"/>
      <c r="RMU48" s="3"/>
      <c r="RMV48" s="3"/>
      <c r="RMW48" s="3"/>
      <c r="RMX48" s="3"/>
      <c r="RMY48" s="3"/>
      <c r="RMZ48" s="3"/>
      <c r="RNA48" s="3"/>
      <c r="RNB48" s="3"/>
      <c r="RNC48" s="3"/>
      <c r="RND48" s="3"/>
      <c r="RNE48" s="3"/>
      <c r="RNF48" s="3"/>
      <c r="RNG48" s="3"/>
      <c r="RNH48" s="3"/>
      <c r="RNI48" s="3"/>
      <c r="RNJ48" s="3"/>
      <c r="RNK48" s="3"/>
      <c r="RNL48" s="3"/>
      <c r="RNM48" s="3"/>
      <c r="RNN48" s="3"/>
      <c r="RNO48" s="3"/>
      <c r="RNP48" s="3"/>
      <c r="RNQ48" s="3"/>
      <c r="RNR48" s="3"/>
      <c r="RNS48" s="3"/>
      <c r="RNT48" s="3"/>
      <c r="RNU48" s="3"/>
      <c r="RNV48" s="3"/>
      <c r="RNW48" s="3"/>
      <c r="RNX48" s="3"/>
      <c r="RNY48" s="3"/>
      <c r="RNZ48" s="3"/>
      <c r="ROA48" s="3"/>
      <c r="ROB48" s="3"/>
      <c r="ROC48" s="3"/>
      <c r="ROD48" s="3"/>
      <c r="ROE48" s="3"/>
      <c r="ROF48" s="3"/>
      <c r="ROG48" s="3"/>
      <c r="ROH48" s="3"/>
      <c r="ROI48" s="3"/>
      <c r="ROJ48" s="3"/>
      <c r="ROK48" s="3"/>
      <c r="ROL48" s="3"/>
      <c r="ROM48" s="3"/>
      <c r="RON48" s="3"/>
      <c r="ROO48" s="3"/>
      <c r="ROP48" s="3"/>
      <c r="ROQ48" s="3"/>
      <c r="ROR48" s="3"/>
      <c r="ROS48" s="3"/>
      <c r="ROT48" s="3"/>
      <c r="ROU48" s="3"/>
      <c r="ROV48" s="3"/>
      <c r="ROW48" s="3"/>
      <c r="ROX48" s="3"/>
      <c r="ROY48" s="3"/>
      <c r="ROZ48" s="3"/>
      <c r="RPA48" s="3"/>
      <c r="RPB48" s="3"/>
      <c r="RPC48" s="3"/>
      <c r="RPD48" s="3"/>
      <c r="RPE48" s="3"/>
      <c r="RPF48" s="3"/>
      <c r="RPG48" s="3"/>
      <c r="RPH48" s="3"/>
      <c r="RPI48" s="3"/>
      <c r="RPJ48" s="3"/>
      <c r="RPK48" s="3"/>
      <c r="RPL48" s="3"/>
      <c r="RPM48" s="3"/>
      <c r="RPN48" s="3"/>
      <c r="RPO48" s="3"/>
      <c r="RPP48" s="3"/>
      <c r="RPQ48" s="3"/>
      <c r="RPR48" s="3"/>
      <c r="RPS48" s="3"/>
      <c r="RPT48" s="3"/>
      <c r="RPU48" s="3"/>
      <c r="RPV48" s="3"/>
      <c r="RPW48" s="3"/>
      <c r="RPX48" s="3"/>
      <c r="RPY48" s="3"/>
      <c r="RPZ48" s="3"/>
      <c r="RQA48" s="3"/>
      <c r="RQB48" s="3"/>
      <c r="RQC48" s="3"/>
      <c r="RQD48" s="3"/>
      <c r="RQE48" s="3"/>
      <c r="RQF48" s="3"/>
      <c r="RQG48" s="3"/>
      <c r="RQH48" s="3"/>
      <c r="RQI48" s="3"/>
      <c r="RQJ48" s="3"/>
      <c r="RQK48" s="3"/>
      <c r="RQL48" s="3"/>
      <c r="RQM48" s="3"/>
      <c r="RQN48" s="3"/>
      <c r="RQO48" s="3"/>
      <c r="RQP48" s="3"/>
      <c r="RQQ48" s="3"/>
      <c r="RQR48" s="3"/>
      <c r="RQS48" s="3"/>
      <c r="RQT48" s="3"/>
      <c r="RQU48" s="3"/>
      <c r="RQV48" s="3"/>
      <c r="RQW48" s="3"/>
      <c r="RQX48" s="3"/>
      <c r="RQY48" s="3"/>
      <c r="RQZ48" s="3"/>
      <c r="RRA48" s="3"/>
      <c r="RRB48" s="3"/>
      <c r="RRC48" s="3"/>
      <c r="RRD48" s="3"/>
      <c r="RRE48" s="3"/>
      <c r="RRF48" s="3"/>
      <c r="RRG48" s="3"/>
      <c r="RRH48" s="3"/>
      <c r="RRI48" s="3"/>
      <c r="RRJ48" s="3"/>
      <c r="RRK48" s="3"/>
      <c r="RRL48" s="3"/>
      <c r="RRM48" s="3"/>
      <c r="RRN48" s="3"/>
      <c r="RRO48" s="3"/>
      <c r="RRP48" s="3"/>
      <c r="RRQ48" s="3"/>
      <c r="RRR48" s="3"/>
      <c r="RRS48" s="3"/>
      <c r="RRT48" s="3"/>
      <c r="RRU48" s="3"/>
      <c r="RRV48" s="3"/>
      <c r="RRW48" s="3"/>
      <c r="RRX48" s="3"/>
      <c r="RRY48" s="3"/>
      <c r="RRZ48" s="3"/>
      <c r="RSA48" s="3"/>
      <c r="RSB48" s="3"/>
      <c r="RSC48" s="3"/>
      <c r="RSD48" s="3"/>
      <c r="RSE48" s="3"/>
      <c r="RSF48" s="3"/>
      <c r="RSG48" s="3"/>
      <c r="RSH48" s="3"/>
      <c r="RSI48" s="3"/>
      <c r="RSJ48" s="3"/>
      <c r="RSK48" s="3"/>
      <c r="RSL48" s="3"/>
      <c r="RSM48" s="3"/>
      <c r="RSN48" s="3"/>
      <c r="RSO48" s="3"/>
      <c r="RSP48" s="3"/>
      <c r="RSQ48" s="3"/>
      <c r="RSR48" s="3"/>
      <c r="RSS48" s="3"/>
      <c r="RST48" s="3"/>
      <c r="RSU48" s="3"/>
      <c r="RSV48" s="3"/>
      <c r="RSW48" s="3"/>
      <c r="RSX48" s="3"/>
      <c r="RSY48" s="3"/>
      <c r="RSZ48" s="3"/>
      <c r="RTA48" s="3"/>
      <c r="RTB48" s="3"/>
      <c r="RTC48" s="3"/>
      <c r="RTD48" s="3"/>
      <c r="RTE48" s="3"/>
      <c r="RTF48" s="3"/>
      <c r="RTG48" s="3"/>
      <c r="RTH48" s="3"/>
      <c r="RTI48" s="3"/>
      <c r="RTJ48" s="3"/>
      <c r="RTK48" s="3"/>
      <c r="RTL48" s="3"/>
      <c r="RTM48" s="3"/>
      <c r="RTN48" s="3"/>
      <c r="RTO48" s="3"/>
      <c r="RTP48" s="3"/>
      <c r="RTQ48" s="3"/>
      <c r="RTR48" s="3"/>
      <c r="RTS48" s="3"/>
      <c r="RTT48" s="3"/>
      <c r="RTU48" s="3"/>
      <c r="RTV48" s="3"/>
      <c r="RTW48" s="3"/>
      <c r="RTX48" s="3"/>
      <c r="RTY48" s="3"/>
      <c r="RTZ48" s="3"/>
      <c r="RUA48" s="3"/>
      <c r="RUB48" s="3"/>
      <c r="RUC48" s="3"/>
      <c r="RUD48" s="3"/>
      <c r="RUE48" s="3"/>
      <c r="RUF48" s="3"/>
      <c r="RUG48" s="3"/>
      <c r="RUH48" s="3"/>
      <c r="RUI48" s="3"/>
      <c r="RUJ48" s="3"/>
      <c r="RUK48" s="3"/>
      <c r="RUL48" s="3"/>
      <c r="RUM48" s="3"/>
      <c r="RUN48" s="3"/>
      <c r="RUO48" s="3"/>
      <c r="RUP48" s="3"/>
      <c r="RUQ48" s="3"/>
      <c r="RUR48" s="3"/>
      <c r="RUS48" s="3"/>
      <c r="RUT48" s="3"/>
      <c r="RUU48" s="3"/>
      <c r="RUV48" s="3"/>
      <c r="RUW48" s="3"/>
      <c r="RUX48" s="3"/>
      <c r="RUY48" s="3"/>
      <c r="RUZ48" s="3"/>
      <c r="RVA48" s="3"/>
      <c r="RVB48" s="3"/>
      <c r="RVC48" s="3"/>
      <c r="RVD48" s="3"/>
      <c r="RVE48" s="3"/>
      <c r="RVF48" s="3"/>
      <c r="RVG48" s="3"/>
      <c r="RVH48" s="3"/>
      <c r="RVI48" s="3"/>
      <c r="RVJ48" s="3"/>
      <c r="RVK48" s="3"/>
      <c r="RVL48" s="3"/>
      <c r="RVM48" s="3"/>
      <c r="RVN48" s="3"/>
      <c r="RVO48" s="3"/>
      <c r="RVP48" s="3"/>
      <c r="RVQ48" s="3"/>
      <c r="RVR48" s="3"/>
      <c r="RVS48" s="3"/>
      <c r="RVT48" s="3"/>
      <c r="RVU48" s="3"/>
      <c r="RVV48" s="3"/>
      <c r="RVW48" s="3"/>
      <c r="RVX48" s="3"/>
      <c r="RVY48" s="3"/>
      <c r="RVZ48" s="3"/>
      <c r="RWA48" s="3"/>
      <c r="RWB48" s="3"/>
      <c r="RWC48" s="3"/>
      <c r="RWD48" s="3"/>
      <c r="RWE48" s="3"/>
      <c r="RWF48" s="3"/>
      <c r="RWG48" s="3"/>
      <c r="RWH48" s="3"/>
      <c r="RWI48" s="3"/>
      <c r="RWJ48" s="3"/>
      <c r="RWK48" s="3"/>
      <c r="RWL48" s="3"/>
      <c r="RWM48" s="3"/>
      <c r="RWN48" s="3"/>
      <c r="RWO48" s="3"/>
      <c r="RWP48" s="3"/>
      <c r="RWQ48" s="3"/>
      <c r="RWR48" s="3"/>
      <c r="RWS48" s="3"/>
      <c r="RWT48" s="3"/>
      <c r="RWU48" s="3"/>
      <c r="RWV48" s="3"/>
      <c r="RWW48" s="3"/>
      <c r="RWX48" s="3"/>
      <c r="RWY48" s="3"/>
      <c r="RWZ48" s="3"/>
      <c r="RXA48" s="3"/>
      <c r="RXB48" s="3"/>
      <c r="RXC48" s="3"/>
      <c r="RXD48" s="3"/>
      <c r="RXE48" s="3"/>
      <c r="RXF48" s="3"/>
      <c r="RXG48" s="3"/>
      <c r="RXH48" s="3"/>
      <c r="RXI48" s="3"/>
      <c r="RXJ48" s="3"/>
      <c r="RXK48" s="3"/>
      <c r="RXL48" s="3"/>
      <c r="RXM48" s="3"/>
      <c r="RXN48" s="3"/>
      <c r="RXO48" s="3"/>
      <c r="RXP48" s="3"/>
      <c r="RXQ48" s="3"/>
      <c r="RXR48" s="3"/>
      <c r="RXS48" s="3"/>
      <c r="RXT48" s="3"/>
      <c r="RXU48" s="3"/>
      <c r="RXV48" s="3"/>
      <c r="RXW48" s="3"/>
      <c r="RXX48" s="3"/>
      <c r="RXY48" s="3"/>
      <c r="RXZ48" s="3"/>
      <c r="RYA48" s="3"/>
      <c r="RYB48" s="3"/>
      <c r="RYC48" s="3"/>
      <c r="RYD48" s="3"/>
      <c r="RYE48" s="3"/>
      <c r="RYF48" s="3"/>
      <c r="RYG48" s="3"/>
      <c r="RYH48" s="3"/>
      <c r="RYI48" s="3"/>
      <c r="RYJ48" s="3"/>
      <c r="RYK48" s="3"/>
      <c r="RYL48" s="3"/>
      <c r="RYM48" s="3"/>
      <c r="RYN48" s="3"/>
      <c r="RYO48" s="3"/>
      <c r="RYP48" s="3"/>
      <c r="RYQ48" s="3"/>
      <c r="RYR48" s="3"/>
      <c r="RYS48" s="3"/>
      <c r="RYT48" s="3"/>
      <c r="RYU48" s="3"/>
      <c r="RYV48" s="3"/>
      <c r="RYW48" s="3"/>
      <c r="RYX48" s="3"/>
      <c r="RYY48" s="3"/>
      <c r="RYZ48" s="3"/>
      <c r="RZA48" s="3"/>
      <c r="RZB48" s="3"/>
      <c r="RZC48" s="3"/>
      <c r="RZD48" s="3"/>
      <c r="RZE48" s="3"/>
      <c r="RZF48" s="3"/>
      <c r="RZG48" s="3"/>
      <c r="RZH48" s="3"/>
      <c r="RZI48" s="3"/>
      <c r="RZJ48" s="3"/>
      <c r="RZK48" s="3"/>
      <c r="RZL48" s="3"/>
      <c r="RZM48" s="3"/>
      <c r="RZN48" s="3"/>
      <c r="RZO48" s="3"/>
      <c r="RZP48" s="3"/>
      <c r="RZQ48" s="3"/>
      <c r="RZR48" s="3"/>
      <c r="RZS48" s="3"/>
      <c r="RZT48" s="3"/>
      <c r="RZU48" s="3"/>
      <c r="RZV48" s="3"/>
      <c r="RZW48" s="3"/>
      <c r="RZX48" s="3"/>
      <c r="RZY48" s="3"/>
      <c r="RZZ48" s="3"/>
      <c r="SAA48" s="3"/>
      <c r="SAB48" s="3"/>
      <c r="SAC48" s="3"/>
      <c r="SAD48" s="3"/>
      <c r="SAE48" s="3"/>
      <c r="SAF48" s="3"/>
      <c r="SAG48" s="3"/>
      <c r="SAH48" s="3"/>
      <c r="SAI48" s="3"/>
      <c r="SAJ48" s="3"/>
      <c r="SAK48" s="3"/>
      <c r="SAL48" s="3"/>
      <c r="SAM48" s="3"/>
      <c r="SAN48" s="3"/>
      <c r="SAO48" s="3"/>
      <c r="SAP48" s="3"/>
      <c r="SAQ48" s="3"/>
      <c r="SAR48" s="3"/>
      <c r="SAS48" s="3"/>
      <c r="SAT48" s="3"/>
      <c r="SAU48" s="3"/>
      <c r="SAV48" s="3"/>
      <c r="SAW48" s="3"/>
      <c r="SAX48" s="3"/>
      <c r="SAY48" s="3"/>
      <c r="SAZ48" s="3"/>
      <c r="SBA48" s="3"/>
      <c r="SBB48" s="3"/>
      <c r="SBC48" s="3"/>
      <c r="SBD48" s="3"/>
      <c r="SBE48" s="3"/>
      <c r="SBF48" s="3"/>
      <c r="SBG48" s="3"/>
      <c r="SBH48" s="3"/>
      <c r="SBI48" s="3"/>
      <c r="SBJ48" s="3"/>
      <c r="SBK48" s="3"/>
      <c r="SBL48" s="3"/>
      <c r="SBM48" s="3"/>
      <c r="SBN48" s="3"/>
      <c r="SBO48" s="3"/>
      <c r="SBP48" s="3"/>
      <c r="SBQ48" s="3"/>
      <c r="SBR48" s="3"/>
      <c r="SBS48" s="3"/>
      <c r="SBT48" s="3"/>
      <c r="SBU48" s="3"/>
      <c r="SBV48" s="3"/>
      <c r="SBW48" s="3"/>
      <c r="SBX48" s="3"/>
      <c r="SBY48" s="3"/>
      <c r="SBZ48" s="3"/>
      <c r="SCA48" s="3"/>
      <c r="SCB48" s="3"/>
      <c r="SCC48" s="3"/>
      <c r="SCD48" s="3"/>
      <c r="SCE48" s="3"/>
      <c r="SCF48" s="3"/>
      <c r="SCG48" s="3"/>
      <c r="SCH48" s="3"/>
      <c r="SCI48" s="3"/>
      <c r="SCJ48" s="3"/>
      <c r="SCK48" s="3"/>
      <c r="SCL48" s="3"/>
      <c r="SCM48" s="3"/>
      <c r="SCN48" s="3"/>
      <c r="SCO48" s="3"/>
      <c r="SCP48" s="3"/>
      <c r="SCQ48" s="3"/>
      <c r="SCR48" s="3"/>
      <c r="SCS48" s="3"/>
      <c r="SCT48" s="3"/>
      <c r="SCU48" s="3"/>
      <c r="SCV48" s="3"/>
      <c r="SCW48" s="3"/>
      <c r="SCX48" s="3"/>
      <c r="SCY48" s="3"/>
      <c r="SCZ48" s="3"/>
      <c r="SDA48" s="3"/>
      <c r="SDB48" s="3"/>
      <c r="SDC48" s="3"/>
      <c r="SDD48" s="3"/>
      <c r="SDE48" s="3"/>
      <c r="SDF48" s="3"/>
      <c r="SDG48" s="3"/>
      <c r="SDH48" s="3"/>
      <c r="SDI48" s="3"/>
      <c r="SDJ48" s="3"/>
      <c r="SDK48" s="3"/>
      <c r="SDL48" s="3"/>
      <c r="SDM48" s="3"/>
      <c r="SDN48" s="3"/>
      <c r="SDO48" s="3"/>
      <c r="SDP48" s="3"/>
      <c r="SDQ48" s="3"/>
      <c r="SDR48" s="3"/>
      <c r="SDS48" s="3"/>
      <c r="SDT48" s="3"/>
      <c r="SDU48" s="3"/>
      <c r="SDV48" s="3"/>
      <c r="SDW48" s="3"/>
      <c r="SDX48" s="3"/>
      <c r="SDY48" s="3"/>
      <c r="SDZ48" s="3"/>
      <c r="SEA48" s="3"/>
      <c r="SEB48" s="3"/>
      <c r="SEC48" s="3"/>
      <c r="SED48" s="3"/>
      <c r="SEE48" s="3"/>
      <c r="SEF48" s="3"/>
      <c r="SEG48" s="3"/>
      <c r="SEH48" s="3"/>
      <c r="SEI48" s="3"/>
      <c r="SEJ48" s="3"/>
      <c r="SEK48" s="3"/>
      <c r="SEL48" s="3"/>
      <c r="SEM48" s="3"/>
      <c r="SEN48" s="3"/>
      <c r="SEO48" s="3"/>
      <c r="SEP48" s="3"/>
      <c r="SEQ48" s="3"/>
      <c r="SER48" s="3"/>
      <c r="SES48" s="3"/>
      <c r="SET48" s="3"/>
      <c r="SEU48" s="3"/>
      <c r="SEV48" s="3"/>
      <c r="SEW48" s="3"/>
      <c r="SEX48" s="3"/>
      <c r="SEY48" s="3"/>
      <c r="SEZ48" s="3"/>
      <c r="SFA48" s="3"/>
      <c r="SFB48" s="3"/>
      <c r="SFC48" s="3"/>
      <c r="SFD48" s="3"/>
      <c r="SFE48" s="3"/>
      <c r="SFF48" s="3"/>
      <c r="SFG48" s="3"/>
      <c r="SFH48" s="3"/>
      <c r="SFI48" s="3"/>
      <c r="SFJ48" s="3"/>
      <c r="SFK48" s="3"/>
      <c r="SFL48" s="3"/>
      <c r="SFM48" s="3"/>
      <c r="SFN48" s="3"/>
      <c r="SFO48" s="3"/>
      <c r="SFP48" s="3"/>
      <c r="SFQ48" s="3"/>
      <c r="SFR48" s="3"/>
      <c r="SFS48" s="3"/>
      <c r="SFT48" s="3"/>
      <c r="SFU48" s="3"/>
      <c r="SFV48" s="3"/>
      <c r="SFW48" s="3"/>
      <c r="SFX48" s="3"/>
      <c r="SFY48" s="3"/>
      <c r="SFZ48" s="3"/>
      <c r="SGA48" s="3"/>
      <c r="SGB48" s="3"/>
      <c r="SGC48" s="3"/>
      <c r="SGD48" s="3"/>
      <c r="SGE48" s="3"/>
      <c r="SGF48" s="3"/>
      <c r="SGG48" s="3"/>
      <c r="SGH48" s="3"/>
      <c r="SGI48" s="3"/>
      <c r="SGJ48" s="3"/>
      <c r="SGK48" s="3"/>
      <c r="SGL48" s="3"/>
      <c r="SGM48" s="3"/>
      <c r="SGN48" s="3"/>
      <c r="SGO48" s="3"/>
      <c r="SGP48" s="3"/>
      <c r="SGQ48" s="3"/>
      <c r="SGR48" s="3"/>
      <c r="SGS48" s="3"/>
      <c r="SGT48" s="3"/>
      <c r="SGU48" s="3"/>
      <c r="SGV48" s="3"/>
      <c r="SGW48" s="3"/>
      <c r="SGX48" s="3"/>
      <c r="SGY48" s="3"/>
      <c r="SGZ48" s="3"/>
      <c r="SHA48" s="3"/>
      <c r="SHB48" s="3"/>
      <c r="SHC48" s="3"/>
      <c r="SHD48" s="3"/>
      <c r="SHE48" s="3"/>
      <c r="SHF48" s="3"/>
      <c r="SHG48" s="3"/>
      <c r="SHH48" s="3"/>
      <c r="SHI48" s="3"/>
      <c r="SHJ48" s="3"/>
      <c r="SHK48" s="3"/>
      <c r="SHL48" s="3"/>
      <c r="SHM48" s="3"/>
      <c r="SHN48" s="3"/>
      <c r="SHO48" s="3"/>
      <c r="SHP48" s="3"/>
      <c r="SHQ48" s="3"/>
      <c r="SHR48" s="3"/>
      <c r="SHS48" s="3"/>
      <c r="SHT48" s="3"/>
      <c r="SHU48" s="3"/>
      <c r="SHV48" s="3"/>
      <c r="SHW48" s="3"/>
      <c r="SHX48" s="3"/>
      <c r="SHY48" s="3"/>
      <c r="SHZ48" s="3"/>
      <c r="SIA48" s="3"/>
      <c r="SIB48" s="3"/>
      <c r="SIC48" s="3"/>
      <c r="SID48" s="3"/>
      <c r="SIE48" s="3"/>
      <c r="SIF48" s="3"/>
      <c r="SIG48" s="3"/>
      <c r="SIH48" s="3"/>
      <c r="SII48" s="3"/>
      <c r="SIJ48" s="3"/>
      <c r="SIK48" s="3"/>
      <c r="SIL48" s="3"/>
      <c r="SIM48" s="3"/>
      <c r="SIN48" s="3"/>
      <c r="SIO48" s="3"/>
      <c r="SIP48" s="3"/>
      <c r="SIQ48" s="3"/>
      <c r="SIR48" s="3"/>
      <c r="SIS48" s="3"/>
      <c r="SIT48" s="3"/>
      <c r="SIU48" s="3"/>
      <c r="SIV48" s="3"/>
      <c r="SIW48" s="3"/>
      <c r="SIX48" s="3"/>
      <c r="SIY48" s="3"/>
      <c r="SIZ48" s="3"/>
      <c r="SJA48" s="3"/>
      <c r="SJB48" s="3"/>
      <c r="SJC48" s="3"/>
      <c r="SJD48" s="3"/>
      <c r="SJE48" s="3"/>
      <c r="SJF48" s="3"/>
      <c r="SJG48" s="3"/>
      <c r="SJH48" s="3"/>
      <c r="SJI48" s="3"/>
      <c r="SJJ48" s="3"/>
      <c r="SJK48" s="3"/>
      <c r="SJL48" s="3"/>
      <c r="SJM48" s="3"/>
      <c r="SJN48" s="3"/>
      <c r="SJO48" s="3"/>
      <c r="SJP48" s="3"/>
      <c r="SJQ48" s="3"/>
      <c r="SJR48" s="3"/>
      <c r="SJS48" s="3"/>
      <c r="SJT48" s="3"/>
      <c r="SJU48" s="3"/>
      <c r="SJV48" s="3"/>
      <c r="SJW48" s="3"/>
      <c r="SJX48" s="3"/>
      <c r="SJY48" s="3"/>
      <c r="SJZ48" s="3"/>
      <c r="SKA48" s="3"/>
      <c r="SKB48" s="3"/>
      <c r="SKC48" s="3"/>
      <c r="SKD48" s="3"/>
      <c r="SKE48" s="3"/>
      <c r="SKF48" s="3"/>
      <c r="SKG48" s="3"/>
      <c r="SKH48" s="3"/>
      <c r="SKI48" s="3"/>
      <c r="SKJ48" s="3"/>
      <c r="SKK48" s="3"/>
      <c r="SKL48" s="3"/>
      <c r="SKM48" s="3"/>
      <c r="SKN48" s="3"/>
      <c r="SKO48" s="3"/>
      <c r="SKP48" s="3"/>
      <c r="SKQ48" s="3"/>
      <c r="SKR48" s="3"/>
      <c r="SKS48" s="3"/>
      <c r="SKT48" s="3"/>
      <c r="SKU48" s="3"/>
      <c r="SKV48" s="3"/>
      <c r="SKW48" s="3"/>
      <c r="SKX48" s="3"/>
      <c r="SKY48" s="3"/>
      <c r="SKZ48" s="3"/>
      <c r="SLA48" s="3"/>
      <c r="SLB48" s="3"/>
      <c r="SLC48" s="3"/>
      <c r="SLD48" s="3"/>
      <c r="SLE48" s="3"/>
      <c r="SLF48" s="3"/>
      <c r="SLG48" s="3"/>
      <c r="SLH48" s="3"/>
      <c r="SLI48" s="3"/>
      <c r="SLJ48" s="3"/>
      <c r="SLK48" s="3"/>
      <c r="SLL48" s="3"/>
      <c r="SLM48" s="3"/>
      <c r="SLN48" s="3"/>
      <c r="SLO48" s="3"/>
      <c r="SLP48" s="3"/>
      <c r="SLQ48" s="3"/>
      <c r="SLR48" s="3"/>
      <c r="SLS48" s="3"/>
      <c r="SLT48" s="3"/>
      <c r="SLU48" s="3"/>
      <c r="SLV48" s="3"/>
      <c r="SLW48" s="3"/>
      <c r="SLX48" s="3"/>
      <c r="SLY48" s="3"/>
      <c r="SLZ48" s="3"/>
      <c r="SMA48" s="3"/>
      <c r="SMB48" s="3"/>
      <c r="SMC48" s="3"/>
      <c r="SMD48" s="3"/>
      <c r="SME48" s="3"/>
      <c r="SMF48" s="3"/>
      <c r="SMG48" s="3"/>
      <c r="SMH48" s="3"/>
      <c r="SMI48" s="3"/>
      <c r="SMJ48" s="3"/>
      <c r="SMK48" s="3"/>
      <c r="SML48" s="3"/>
      <c r="SMM48" s="3"/>
      <c r="SMN48" s="3"/>
      <c r="SMO48" s="3"/>
      <c r="SMP48" s="3"/>
      <c r="SMQ48" s="3"/>
      <c r="SMR48" s="3"/>
      <c r="SMS48" s="3"/>
      <c r="SMT48" s="3"/>
      <c r="SMU48" s="3"/>
      <c r="SMV48" s="3"/>
      <c r="SMW48" s="3"/>
      <c r="SMX48" s="3"/>
      <c r="SMY48" s="3"/>
      <c r="SMZ48" s="3"/>
      <c r="SNA48" s="3"/>
      <c r="SNB48" s="3"/>
      <c r="SNC48" s="3"/>
      <c r="SND48" s="3"/>
      <c r="SNE48" s="3"/>
      <c r="SNF48" s="3"/>
      <c r="SNG48" s="3"/>
      <c r="SNH48" s="3"/>
      <c r="SNI48" s="3"/>
      <c r="SNJ48" s="3"/>
      <c r="SNK48" s="3"/>
      <c r="SNL48" s="3"/>
      <c r="SNM48" s="3"/>
      <c r="SNN48" s="3"/>
      <c r="SNO48" s="3"/>
      <c r="SNP48" s="3"/>
      <c r="SNQ48" s="3"/>
      <c r="SNR48" s="3"/>
      <c r="SNS48" s="3"/>
      <c r="SNT48" s="3"/>
      <c r="SNU48" s="3"/>
      <c r="SNV48" s="3"/>
      <c r="SNW48" s="3"/>
      <c r="SNX48" s="3"/>
      <c r="SNY48" s="3"/>
      <c r="SNZ48" s="3"/>
      <c r="SOA48" s="3"/>
      <c r="SOB48" s="3"/>
      <c r="SOC48" s="3"/>
      <c r="SOD48" s="3"/>
      <c r="SOE48" s="3"/>
      <c r="SOF48" s="3"/>
      <c r="SOG48" s="3"/>
      <c r="SOH48" s="3"/>
      <c r="SOI48" s="3"/>
      <c r="SOJ48" s="3"/>
      <c r="SOK48" s="3"/>
      <c r="SOL48" s="3"/>
      <c r="SOM48" s="3"/>
      <c r="SON48" s="3"/>
      <c r="SOO48" s="3"/>
      <c r="SOP48" s="3"/>
      <c r="SOQ48" s="3"/>
      <c r="SOR48" s="3"/>
      <c r="SOS48" s="3"/>
      <c r="SOT48" s="3"/>
      <c r="SOU48" s="3"/>
      <c r="SOV48" s="3"/>
      <c r="SOW48" s="3"/>
      <c r="SOX48" s="3"/>
      <c r="SOY48" s="3"/>
      <c r="SOZ48" s="3"/>
      <c r="SPA48" s="3"/>
      <c r="SPB48" s="3"/>
      <c r="SPC48" s="3"/>
      <c r="SPD48" s="3"/>
      <c r="SPE48" s="3"/>
      <c r="SPF48" s="3"/>
      <c r="SPG48" s="3"/>
      <c r="SPH48" s="3"/>
      <c r="SPI48" s="3"/>
      <c r="SPJ48" s="3"/>
      <c r="SPK48" s="3"/>
      <c r="SPL48" s="3"/>
      <c r="SPM48" s="3"/>
      <c r="SPN48" s="3"/>
      <c r="SPO48" s="3"/>
      <c r="SPP48" s="3"/>
      <c r="SPQ48" s="3"/>
      <c r="SPR48" s="3"/>
      <c r="SPS48" s="3"/>
      <c r="SPT48" s="3"/>
      <c r="SPU48" s="3"/>
      <c r="SPV48" s="3"/>
      <c r="SPW48" s="3"/>
      <c r="SPX48" s="3"/>
      <c r="SPY48" s="3"/>
      <c r="SPZ48" s="3"/>
      <c r="SQA48" s="3"/>
      <c r="SQB48" s="3"/>
      <c r="SQC48" s="3"/>
      <c r="SQD48" s="3"/>
      <c r="SQE48" s="3"/>
      <c r="SQF48" s="3"/>
      <c r="SQG48" s="3"/>
      <c r="SQH48" s="3"/>
      <c r="SQI48" s="3"/>
      <c r="SQJ48" s="3"/>
      <c r="SQK48" s="3"/>
      <c r="SQL48" s="3"/>
      <c r="SQM48" s="3"/>
      <c r="SQN48" s="3"/>
      <c r="SQO48" s="3"/>
      <c r="SQP48" s="3"/>
      <c r="SQQ48" s="3"/>
      <c r="SQR48" s="3"/>
      <c r="SQS48" s="3"/>
      <c r="SQT48" s="3"/>
      <c r="SQU48" s="3"/>
      <c r="SQV48" s="3"/>
      <c r="SQW48" s="3"/>
      <c r="SQX48" s="3"/>
      <c r="SQY48" s="3"/>
      <c r="SQZ48" s="3"/>
      <c r="SRA48" s="3"/>
      <c r="SRB48" s="3"/>
      <c r="SRC48" s="3"/>
      <c r="SRD48" s="3"/>
      <c r="SRE48" s="3"/>
      <c r="SRF48" s="3"/>
      <c r="SRG48" s="3"/>
      <c r="SRH48" s="3"/>
      <c r="SRI48" s="3"/>
      <c r="SRJ48" s="3"/>
      <c r="SRK48" s="3"/>
      <c r="SRL48" s="3"/>
      <c r="SRM48" s="3"/>
      <c r="SRN48" s="3"/>
      <c r="SRO48" s="3"/>
      <c r="SRP48" s="3"/>
      <c r="SRQ48" s="3"/>
      <c r="SRR48" s="3"/>
      <c r="SRS48" s="3"/>
      <c r="SRT48" s="3"/>
      <c r="SRU48" s="3"/>
      <c r="SRV48" s="3"/>
      <c r="SRW48" s="3"/>
      <c r="SRX48" s="3"/>
      <c r="SRY48" s="3"/>
      <c r="SRZ48" s="3"/>
      <c r="SSA48" s="3"/>
      <c r="SSB48" s="3"/>
      <c r="SSC48" s="3"/>
      <c r="SSD48" s="3"/>
      <c r="SSE48" s="3"/>
      <c r="SSF48" s="3"/>
      <c r="SSG48" s="3"/>
      <c r="SSH48" s="3"/>
      <c r="SSI48" s="3"/>
      <c r="SSJ48" s="3"/>
      <c r="SSK48" s="3"/>
      <c r="SSL48" s="3"/>
      <c r="SSM48" s="3"/>
      <c r="SSN48" s="3"/>
      <c r="SSO48" s="3"/>
      <c r="SSP48" s="3"/>
      <c r="SSQ48" s="3"/>
      <c r="SSR48" s="3"/>
      <c r="SSS48" s="3"/>
      <c r="SST48" s="3"/>
      <c r="SSU48" s="3"/>
      <c r="SSV48" s="3"/>
      <c r="SSW48" s="3"/>
      <c r="SSX48" s="3"/>
      <c r="SSY48" s="3"/>
      <c r="SSZ48" s="3"/>
      <c r="STA48" s="3"/>
      <c r="STB48" s="3"/>
      <c r="STC48" s="3"/>
      <c r="STD48" s="3"/>
      <c r="STE48" s="3"/>
      <c r="STF48" s="3"/>
      <c r="STG48" s="3"/>
      <c r="STH48" s="3"/>
      <c r="STI48" s="3"/>
      <c r="STJ48" s="3"/>
      <c r="STK48" s="3"/>
      <c r="STL48" s="3"/>
      <c r="STM48" s="3"/>
      <c r="STN48" s="3"/>
      <c r="STO48" s="3"/>
      <c r="STP48" s="3"/>
      <c r="STQ48" s="3"/>
      <c r="STR48" s="3"/>
      <c r="STS48" s="3"/>
      <c r="STT48" s="3"/>
      <c r="STU48" s="3"/>
      <c r="STV48" s="3"/>
      <c r="STW48" s="3"/>
      <c r="STX48" s="3"/>
      <c r="STY48" s="3"/>
      <c r="STZ48" s="3"/>
      <c r="SUA48" s="3"/>
      <c r="SUB48" s="3"/>
      <c r="SUC48" s="3"/>
      <c r="SUD48" s="3"/>
      <c r="SUE48" s="3"/>
      <c r="SUF48" s="3"/>
      <c r="SUG48" s="3"/>
      <c r="SUH48" s="3"/>
      <c r="SUI48" s="3"/>
      <c r="SUJ48" s="3"/>
      <c r="SUK48" s="3"/>
      <c r="SUL48" s="3"/>
      <c r="SUM48" s="3"/>
      <c r="SUN48" s="3"/>
      <c r="SUO48" s="3"/>
      <c r="SUP48" s="3"/>
      <c r="SUQ48" s="3"/>
      <c r="SUR48" s="3"/>
      <c r="SUS48" s="3"/>
      <c r="SUT48" s="3"/>
      <c r="SUU48" s="3"/>
      <c r="SUV48" s="3"/>
      <c r="SUW48" s="3"/>
      <c r="SUX48" s="3"/>
      <c r="SUY48" s="3"/>
      <c r="SUZ48" s="3"/>
      <c r="SVA48" s="3"/>
      <c r="SVB48" s="3"/>
      <c r="SVC48" s="3"/>
      <c r="SVD48" s="3"/>
      <c r="SVE48" s="3"/>
      <c r="SVF48" s="3"/>
      <c r="SVG48" s="3"/>
      <c r="SVH48" s="3"/>
      <c r="SVI48" s="3"/>
      <c r="SVJ48" s="3"/>
      <c r="SVK48" s="3"/>
      <c r="SVL48" s="3"/>
      <c r="SVM48" s="3"/>
      <c r="SVN48" s="3"/>
      <c r="SVO48" s="3"/>
      <c r="SVP48" s="3"/>
      <c r="SVQ48" s="3"/>
      <c r="SVR48" s="3"/>
      <c r="SVS48" s="3"/>
      <c r="SVT48" s="3"/>
      <c r="SVU48" s="3"/>
      <c r="SVV48" s="3"/>
      <c r="SVW48" s="3"/>
      <c r="SVX48" s="3"/>
      <c r="SVY48" s="3"/>
      <c r="SVZ48" s="3"/>
      <c r="SWA48" s="3"/>
      <c r="SWB48" s="3"/>
      <c r="SWC48" s="3"/>
      <c r="SWD48" s="3"/>
      <c r="SWE48" s="3"/>
      <c r="SWF48" s="3"/>
      <c r="SWG48" s="3"/>
      <c r="SWH48" s="3"/>
      <c r="SWI48" s="3"/>
      <c r="SWJ48" s="3"/>
      <c r="SWK48" s="3"/>
      <c r="SWL48" s="3"/>
      <c r="SWM48" s="3"/>
      <c r="SWN48" s="3"/>
      <c r="SWO48" s="3"/>
      <c r="SWP48" s="3"/>
      <c r="SWQ48" s="3"/>
      <c r="SWR48" s="3"/>
      <c r="SWS48" s="3"/>
      <c r="SWT48" s="3"/>
      <c r="SWU48" s="3"/>
      <c r="SWV48" s="3"/>
      <c r="SWW48" s="3"/>
      <c r="SWX48" s="3"/>
      <c r="SWY48" s="3"/>
      <c r="SWZ48" s="3"/>
      <c r="SXA48" s="3"/>
      <c r="SXB48" s="3"/>
      <c r="SXC48" s="3"/>
      <c r="SXD48" s="3"/>
      <c r="SXE48" s="3"/>
      <c r="SXF48" s="3"/>
      <c r="SXG48" s="3"/>
      <c r="SXH48" s="3"/>
      <c r="SXI48" s="3"/>
      <c r="SXJ48" s="3"/>
      <c r="SXK48" s="3"/>
      <c r="SXL48" s="3"/>
      <c r="SXM48" s="3"/>
      <c r="SXN48" s="3"/>
      <c r="SXO48" s="3"/>
      <c r="SXP48" s="3"/>
      <c r="SXQ48" s="3"/>
      <c r="SXR48" s="3"/>
      <c r="SXS48" s="3"/>
      <c r="SXT48" s="3"/>
      <c r="SXU48" s="3"/>
      <c r="SXV48" s="3"/>
      <c r="SXW48" s="3"/>
      <c r="SXX48" s="3"/>
      <c r="SXY48" s="3"/>
      <c r="SXZ48" s="3"/>
      <c r="SYA48" s="3"/>
      <c r="SYB48" s="3"/>
      <c r="SYC48" s="3"/>
      <c r="SYD48" s="3"/>
      <c r="SYE48" s="3"/>
      <c r="SYF48" s="3"/>
      <c r="SYG48" s="3"/>
      <c r="SYH48" s="3"/>
      <c r="SYI48" s="3"/>
      <c r="SYJ48" s="3"/>
      <c r="SYK48" s="3"/>
      <c r="SYL48" s="3"/>
      <c r="SYM48" s="3"/>
      <c r="SYN48" s="3"/>
      <c r="SYO48" s="3"/>
      <c r="SYP48" s="3"/>
      <c r="SYQ48" s="3"/>
      <c r="SYR48" s="3"/>
      <c r="SYS48" s="3"/>
      <c r="SYT48" s="3"/>
      <c r="SYU48" s="3"/>
      <c r="SYV48" s="3"/>
      <c r="SYW48" s="3"/>
      <c r="SYX48" s="3"/>
      <c r="SYY48" s="3"/>
      <c r="SYZ48" s="3"/>
      <c r="SZA48" s="3"/>
      <c r="SZB48" s="3"/>
      <c r="SZC48" s="3"/>
      <c r="SZD48" s="3"/>
      <c r="SZE48" s="3"/>
      <c r="SZF48" s="3"/>
      <c r="SZG48" s="3"/>
      <c r="SZH48" s="3"/>
      <c r="SZI48" s="3"/>
      <c r="SZJ48" s="3"/>
      <c r="SZK48" s="3"/>
      <c r="SZL48" s="3"/>
      <c r="SZM48" s="3"/>
      <c r="SZN48" s="3"/>
      <c r="SZO48" s="3"/>
      <c r="SZP48" s="3"/>
      <c r="SZQ48" s="3"/>
      <c r="SZR48" s="3"/>
      <c r="SZS48" s="3"/>
      <c r="SZT48" s="3"/>
      <c r="SZU48" s="3"/>
      <c r="SZV48" s="3"/>
      <c r="SZW48" s="3"/>
      <c r="SZX48" s="3"/>
      <c r="SZY48" s="3"/>
      <c r="SZZ48" s="3"/>
      <c r="TAA48" s="3"/>
      <c r="TAB48" s="3"/>
      <c r="TAC48" s="3"/>
      <c r="TAD48" s="3"/>
      <c r="TAE48" s="3"/>
      <c r="TAF48" s="3"/>
      <c r="TAG48" s="3"/>
      <c r="TAH48" s="3"/>
      <c r="TAI48" s="3"/>
      <c r="TAJ48" s="3"/>
      <c r="TAK48" s="3"/>
      <c r="TAL48" s="3"/>
      <c r="TAM48" s="3"/>
      <c r="TAN48" s="3"/>
      <c r="TAO48" s="3"/>
      <c r="TAP48" s="3"/>
      <c r="TAQ48" s="3"/>
      <c r="TAR48" s="3"/>
      <c r="TAS48" s="3"/>
      <c r="TAT48" s="3"/>
      <c r="TAU48" s="3"/>
      <c r="TAV48" s="3"/>
      <c r="TAW48" s="3"/>
      <c r="TAX48" s="3"/>
      <c r="TAY48" s="3"/>
      <c r="TAZ48" s="3"/>
      <c r="TBA48" s="3"/>
      <c r="TBB48" s="3"/>
      <c r="TBC48" s="3"/>
      <c r="TBD48" s="3"/>
      <c r="TBE48" s="3"/>
      <c r="TBF48" s="3"/>
      <c r="TBG48" s="3"/>
      <c r="TBH48" s="3"/>
      <c r="TBI48" s="3"/>
      <c r="TBJ48" s="3"/>
      <c r="TBK48" s="3"/>
      <c r="TBL48" s="3"/>
      <c r="TBM48" s="3"/>
      <c r="TBN48" s="3"/>
      <c r="TBO48" s="3"/>
      <c r="TBP48" s="3"/>
      <c r="TBQ48" s="3"/>
      <c r="TBR48" s="3"/>
      <c r="TBS48" s="3"/>
      <c r="TBT48" s="3"/>
      <c r="TBU48" s="3"/>
      <c r="TBV48" s="3"/>
      <c r="TBW48" s="3"/>
      <c r="TBX48" s="3"/>
      <c r="TBY48" s="3"/>
      <c r="TBZ48" s="3"/>
      <c r="TCA48" s="3"/>
      <c r="TCB48" s="3"/>
      <c r="TCC48" s="3"/>
      <c r="TCD48" s="3"/>
      <c r="TCE48" s="3"/>
      <c r="TCF48" s="3"/>
      <c r="TCG48" s="3"/>
      <c r="TCH48" s="3"/>
      <c r="TCI48" s="3"/>
      <c r="TCJ48" s="3"/>
      <c r="TCK48" s="3"/>
      <c r="TCL48" s="3"/>
      <c r="TCM48" s="3"/>
      <c r="TCN48" s="3"/>
      <c r="TCO48" s="3"/>
      <c r="TCP48" s="3"/>
      <c r="TCQ48" s="3"/>
      <c r="TCR48" s="3"/>
      <c r="TCS48" s="3"/>
      <c r="TCT48" s="3"/>
      <c r="TCU48" s="3"/>
      <c r="TCV48" s="3"/>
      <c r="TCW48" s="3"/>
      <c r="TCX48" s="3"/>
      <c r="TCY48" s="3"/>
      <c r="TCZ48" s="3"/>
      <c r="TDA48" s="3"/>
      <c r="TDB48" s="3"/>
      <c r="TDC48" s="3"/>
      <c r="TDD48" s="3"/>
      <c r="TDE48" s="3"/>
      <c r="TDF48" s="3"/>
      <c r="TDG48" s="3"/>
      <c r="TDH48" s="3"/>
      <c r="TDI48" s="3"/>
      <c r="TDJ48" s="3"/>
      <c r="TDK48" s="3"/>
      <c r="TDL48" s="3"/>
      <c r="TDM48" s="3"/>
      <c r="TDN48" s="3"/>
      <c r="TDO48" s="3"/>
      <c r="TDP48" s="3"/>
      <c r="TDQ48" s="3"/>
      <c r="TDR48" s="3"/>
      <c r="TDS48" s="3"/>
      <c r="TDT48" s="3"/>
      <c r="TDU48" s="3"/>
      <c r="TDV48" s="3"/>
      <c r="TDW48" s="3"/>
      <c r="TDX48" s="3"/>
      <c r="TDY48" s="3"/>
      <c r="TDZ48" s="3"/>
      <c r="TEA48" s="3"/>
      <c r="TEB48" s="3"/>
      <c r="TEC48" s="3"/>
      <c r="TED48" s="3"/>
      <c r="TEE48" s="3"/>
      <c r="TEF48" s="3"/>
      <c r="TEG48" s="3"/>
      <c r="TEH48" s="3"/>
      <c r="TEI48" s="3"/>
      <c r="TEJ48" s="3"/>
      <c r="TEK48" s="3"/>
      <c r="TEL48" s="3"/>
      <c r="TEM48" s="3"/>
      <c r="TEN48" s="3"/>
      <c r="TEO48" s="3"/>
      <c r="TEP48" s="3"/>
      <c r="TEQ48" s="3"/>
      <c r="TER48" s="3"/>
      <c r="TES48" s="3"/>
      <c r="TET48" s="3"/>
      <c r="TEU48" s="3"/>
      <c r="TEV48" s="3"/>
      <c r="TEW48" s="3"/>
      <c r="TEX48" s="3"/>
      <c r="TEY48" s="3"/>
      <c r="TEZ48" s="3"/>
      <c r="TFA48" s="3"/>
      <c r="TFB48" s="3"/>
      <c r="TFC48" s="3"/>
      <c r="TFD48" s="3"/>
      <c r="TFE48" s="3"/>
      <c r="TFF48" s="3"/>
      <c r="TFG48" s="3"/>
      <c r="TFH48" s="3"/>
      <c r="TFI48" s="3"/>
      <c r="TFJ48" s="3"/>
      <c r="TFK48" s="3"/>
      <c r="TFL48" s="3"/>
      <c r="TFM48" s="3"/>
      <c r="TFN48" s="3"/>
      <c r="TFO48" s="3"/>
      <c r="TFP48" s="3"/>
      <c r="TFQ48" s="3"/>
      <c r="TFR48" s="3"/>
      <c r="TFS48" s="3"/>
      <c r="TFT48" s="3"/>
      <c r="TFU48" s="3"/>
      <c r="TFV48" s="3"/>
      <c r="TFW48" s="3"/>
      <c r="TFX48" s="3"/>
      <c r="TFY48" s="3"/>
      <c r="TFZ48" s="3"/>
      <c r="TGA48" s="3"/>
      <c r="TGB48" s="3"/>
      <c r="TGC48" s="3"/>
      <c r="TGD48" s="3"/>
      <c r="TGE48" s="3"/>
      <c r="TGF48" s="3"/>
      <c r="TGG48" s="3"/>
      <c r="TGH48" s="3"/>
      <c r="TGI48" s="3"/>
      <c r="TGJ48" s="3"/>
      <c r="TGK48" s="3"/>
      <c r="TGL48" s="3"/>
      <c r="TGM48" s="3"/>
      <c r="TGN48" s="3"/>
      <c r="TGO48" s="3"/>
      <c r="TGP48" s="3"/>
      <c r="TGQ48" s="3"/>
      <c r="TGR48" s="3"/>
      <c r="TGS48" s="3"/>
      <c r="TGT48" s="3"/>
      <c r="TGU48" s="3"/>
      <c r="TGV48" s="3"/>
      <c r="TGW48" s="3"/>
      <c r="TGX48" s="3"/>
      <c r="TGY48" s="3"/>
      <c r="TGZ48" s="3"/>
      <c r="THA48" s="3"/>
      <c r="THB48" s="3"/>
      <c r="THC48" s="3"/>
      <c r="THD48" s="3"/>
      <c r="THE48" s="3"/>
      <c r="THF48" s="3"/>
      <c r="THG48" s="3"/>
      <c r="THH48" s="3"/>
      <c r="THI48" s="3"/>
      <c r="THJ48" s="3"/>
      <c r="THK48" s="3"/>
      <c r="THL48" s="3"/>
      <c r="THM48" s="3"/>
      <c r="THN48" s="3"/>
      <c r="THO48" s="3"/>
      <c r="THP48" s="3"/>
      <c r="THQ48" s="3"/>
      <c r="THR48" s="3"/>
      <c r="THS48" s="3"/>
      <c r="THT48" s="3"/>
      <c r="THU48" s="3"/>
      <c r="THV48" s="3"/>
      <c r="THW48" s="3"/>
      <c r="THX48" s="3"/>
      <c r="THY48" s="3"/>
      <c r="THZ48" s="3"/>
      <c r="TIA48" s="3"/>
      <c r="TIB48" s="3"/>
      <c r="TIC48" s="3"/>
      <c r="TID48" s="3"/>
      <c r="TIE48" s="3"/>
      <c r="TIF48" s="3"/>
      <c r="TIG48" s="3"/>
      <c r="TIH48" s="3"/>
      <c r="TII48" s="3"/>
      <c r="TIJ48" s="3"/>
      <c r="TIK48" s="3"/>
      <c r="TIL48" s="3"/>
      <c r="TIM48" s="3"/>
      <c r="TIN48" s="3"/>
      <c r="TIO48" s="3"/>
      <c r="TIP48" s="3"/>
      <c r="TIQ48" s="3"/>
      <c r="TIR48" s="3"/>
      <c r="TIS48" s="3"/>
      <c r="TIT48" s="3"/>
      <c r="TIU48" s="3"/>
      <c r="TIV48" s="3"/>
      <c r="TIW48" s="3"/>
      <c r="TIX48" s="3"/>
      <c r="TIY48" s="3"/>
      <c r="TIZ48" s="3"/>
      <c r="TJA48" s="3"/>
      <c r="TJB48" s="3"/>
      <c r="TJC48" s="3"/>
      <c r="TJD48" s="3"/>
      <c r="TJE48" s="3"/>
      <c r="TJF48" s="3"/>
      <c r="TJG48" s="3"/>
      <c r="TJH48" s="3"/>
      <c r="TJI48" s="3"/>
      <c r="TJJ48" s="3"/>
      <c r="TJK48" s="3"/>
      <c r="TJL48" s="3"/>
      <c r="TJM48" s="3"/>
      <c r="TJN48" s="3"/>
      <c r="TJO48" s="3"/>
      <c r="TJP48" s="3"/>
      <c r="TJQ48" s="3"/>
      <c r="TJR48" s="3"/>
      <c r="TJS48" s="3"/>
      <c r="TJT48" s="3"/>
      <c r="TJU48" s="3"/>
      <c r="TJV48" s="3"/>
      <c r="TJW48" s="3"/>
      <c r="TJX48" s="3"/>
      <c r="TJY48" s="3"/>
      <c r="TJZ48" s="3"/>
      <c r="TKA48" s="3"/>
      <c r="TKB48" s="3"/>
      <c r="TKC48" s="3"/>
      <c r="TKD48" s="3"/>
      <c r="TKE48" s="3"/>
      <c r="TKF48" s="3"/>
      <c r="TKG48" s="3"/>
      <c r="TKH48" s="3"/>
      <c r="TKI48" s="3"/>
      <c r="TKJ48" s="3"/>
      <c r="TKK48" s="3"/>
      <c r="TKL48" s="3"/>
      <c r="TKM48" s="3"/>
      <c r="TKN48" s="3"/>
      <c r="TKO48" s="3"/>
      <c r="TKP48" s="3"/>
      <c r="TKQ48" s="3"/>
      <c r="TKR48" s="3"/>
      <c r="TKS48" s="3"/>
      <c r="TKT48" s="3"/>
      <c r="TKU48" s="3"/>
      <c r="TKV48" s="3"/>
      <c r="TKW48" s="3"/>
      <c r="TKX48" s="3"/>
      <c r="TKY48" s="3"/>
      <c r="TKZ48" s="3"/>
      <c r="TLA48" s="3"/>
      <c r="TLB48" s="3"/>
      <c r="TLC48" s="3"/>
      <c r="TLD48" s="3"/>
      <c r="TLE48" s="3"/>
      <c r="TLF48" s="3"/>
      <c r="TLG48" s="3"/>
      <c r="TLH48" s="3"/>
      <c r="TLI48" s="3"/>
      <c r="TLJ48" s="3"/>
      <c r="TLK48" s="3"/>
      <c r="TLL48" s="3"/>
      <c r="TLM48" s="3"/>
      <c r="TLN48" s="3"/>
      <c r="TLO48" s="3"/>
      <c r="TLP48" s="3"/>
      <c r="TLQ48" s="3"/>
      <c r="TLR48" s="3"/>
      <c r="TLS48" s="3"/>
      <c r="TLT48" s="3"/>
      <c r="TLU48" s="3"/>
      <c r="TLV48" s="3"/>
      <c r="TLW48" s="3"/>
      <c r="TLX48" s="3"/>
      <c r="TLY48" s="3"/>
      <c r="TLZ48" s="3"/>
      <c r="TMA48" s="3"/>
      <c r="TMB48" s="3"/>
      <c r="TMC48" s="3"/>
      <c r="TMD48" s="3"/>
      <c r="TME48" s="3"/>
      <c r="TMF48" s="3"/>
      <c r="TMG48" s="3"/>
      <c r="TMH48" s="3"/>
      <c r="TMI48" s="3"/>
      <c r="TMJ48" s="3"/>
      <c r="TMK48" s="3"/>
      <c r="TML48" s="3"/>
      <c r="TMM48" s="3"/>
      <c r="TMN48" s="3"/>
      <c r="TMO48" s="3"/>
      <c r="TMP48" s="3"/>
      <c r="TMQ48" s="3"/>
      <c r="TMR48" s="3"/>
      <c r="TMS48" s="3"/>
      <c r="TMT48" s="3"/>
      <c r="TMU48" s="3"/>
      <c r="TMV48" s="3"/>
      <c r="TMW48" s="3"/>
      <c r="TMX48" s="3"/>
      <c r="TMY48" s="3"/>
      <c r="TMZ48" s="3"/>
      <c r="TNA48" s="3"/>
      <c r="TNB48" s="3"/>
      <c r="TNC48" s="3"/>
      <c r="TND48" s="3"/>
      <c r="TNE48" s="3"/>
      <c r="TNF48" s="3"/>
      <c r="TNG48" s="3"/>
      <c r="TNH48" s="3"/>
      <c r="TNI48" s="3"/>
      <c r="TNJ48" s="3"/>
      <c r="TNK48" s="3"/>
      <c r="TNL48" s="3"/>
      <c r="TNM48" s="3"/>
      <c r="TNN48" s="3"/>
      <c r="TNO48" s="3"/>
      <c r="TNP48" s="3"/>
      <c r="TNQ48" s="3"/>
      <c r="TNR48" s="3"/>
      <c r="TNS48" s="3"/>
      <c r="TNT48" s="3"/>
      <c r="TNU48" s="3"/>
      <c r="TNV48" s="3"/>
      <c r="TNW48" s="3"/>
      <c r="TNX48" s="3"/>
      <c r="TNY48" s="3"/>
      <c r="TNZ48" s="3"/>
      <c r="TOA48" s="3"/>
      <c r="TOB48" s="3"/>
      <c r="TOC48" s="3"/>
      <c r="TOD48" s="3"/>
      <c r="TOE48" s="3"/>
      <c r="TOF48" s="3"/>
      <c r="TOG48" s="3"/>
      <c r="TOH48" s="3"/>
      <c r="TOI48" s="3"/>
      <c r="TOJ48" s="3"/>
      <c r="TOK48" s="3"/>
      <c r="TOL48" s="3"/>
      <c r="TOM48" s="3"/>
      <c r="TON48" s="3"/>
      <c r="TOO48" s="3"/>
      <c r="TOP48" s="3"/>
      <c r="TOQ48" s="3"/>
      <c r="TOR48" s="3"/>
      <c r="TOS48" s="3"/>
      <c r="TOT48" s="3"/>
      <c r="TOU48" s="3"/>
      <c r="TOV48" s="3"/>
      <c r="TOW48" s="3"/>
      <c r="TOX48" s="3"/>
      <c r="TOY48" s="3"/>
      <c r="TOZ48" s="3"/>
      <c r="TPA48" s="3"/>
      <c r="TPB48" s="3"/>
      <c r="TPC48" s="3"/>
      <c r="TPD48" s="3"/>
      <c r="TPE48" s="3"/>
      <c r="TPF48" s="3"/>
      <c r="TPG48" s="3"/>
      <c r="TPH48" s="3"/>
      <c r="TPI48" s="3"/>
      <c r="TPJ48" s="3"/>
      <c r="TPK48" s="3"/>
      <c r="TPL48" s="3"/>
      <c r="TPM48" s="3"/>
      <c r="TPN48" s="3"/>
      <c r="TPO48" s="3"/>
      <c r="TPP48" s="3"/>
      <c r="TPQ48" s="3"/>
      <c r="TPR48" s="3"/>
      <c r="TPS48" s="3"/>
      <c r="TPT48" s="3"/>
      <c r="TPU48" s="3"/>
      <c r="TPV48" s="3"/>
      <c r="TPW48" s="3"/>
      <c r="TPX48" s="3"/>
      <c r="TPY48" s="3"/>
      <c r="TPZ48" s="3"/>
      <c r="TQA48" s="3"/>
      <c r="TQB48" s="3"/>
      <c r="TQC48" s="3"/>
      <c r="TQD48" s="3"/>
      <c r="TQE48" s="3"/>
      <c r="TQF48" s="3"/>
      <c r="TQG48" s="3"/>
      <c r="TQH48" s="3"/>
      <c r="TQI48" s="3"/>
      <c r="TQJ48" s="3"/>
      <c r="TQK48" s="3"/>
      <c r="TQL48" s="3"/>
      <c r="TQM48" s="3"/>
      <c r="TQN48" s="3"/>
      <c r="TQO48" s="3"/>
      <c r="TQP48" s="3"/>
      <c r="TQQ48" s="3"/>
      <c r="TQR48" s="3"/>
      <c r="TQS48" s="3"/>
      <c r="TQT48" s="3"/>
      <c r="TQU48" s="3"/>
      <c r="TQV48" s="3"/>
      <c r="TQW48" s="3"/>
      <c r="TQX48" s="3"/>
      <c r="TQY48" s="3"/>
      <c r="TQZ48" s="3"/>
      <c r="TRA48" s="3"/>
      <c r="TRB48" s="3"/>
      <c r="TRC48" s="3"/>
      <c r="TRD48" s="3"/>
      <c r="TRE48" s="3"/>
      <c r="TRF48" s="3"/>
      <c r="TRG48" s="3"/>
      <c r="TRH48" s="3"/>
      <c r="TRI48" s="3"/>
      <c r="TRJ48" s="3"/>
      <c r="TRK48" s="3"/>
      <c r="TRL48" s="3"/>
      <c r="TRM48" s="3"/>
      <c r="TRN48" s="3"/>
      <c r="TRO48" s="3"/>
      <c r="TRP48" s="3"/>
      <c r="TRQ48" s="3"/>
      <c r="TRR48" s="3"/>
      <c r="TRS48" s="3"/>
      <c r="TRT48" s="3"/>
      <c r="TRU48" s="3"/>
      <c r="TRV48" s="3"/>
      <c r="TRW48" s="3"/>
      <c r="TRX48" s="3"/>
      <c r="TRY48" s="3"/>
      <c r="TRZ48" s="3"/>
      <c r="TSA48" s="3"/>
      <c r="TSB48" s="3"/>
      <c r="TSC48" s="3"/>
      <c r="TSD48" s="3"/>
      <c r="TSE48" s="3"/>
      <c r="TSF48" s="3"/>
      <c r="TSG48" s="3"/>
      <c r="TSH48" s="3"/>
      <c r="TSI48" s="3"/>
      <c r="TSJ48" s="3"/>
      <c r="TSK48" s="3"/>
      <c r="TSL48" s="3"/>
      <c r="TSM48" s="3"/>
      <c r="TSN48" s="3"/>
      <c r="TSO48" s="3"/>
      <c r="TSP48" s="3"/>
      <c r="TSQ48" s="3"/>
      <c r="TSR48" s="3"/>
      <c r="TSS48" s="3"/>
      <c r="TST48" s="3"/>
      <c r="TSU48" s="3"/>
      <c r="TSV48" s="3"/>
      <c r="TSW48" s="3"/>
      <c r="TSX48" s="3"/>
      <c r="TSY48" s="3"/>
      <c r="TSZ48" s="3"/>
      <c r="TTA48" s="3"/>
      <c r="TTB48" s="3"/>
      <c r="TTC48" s="3"/>
      <c r="TTD48" s="3"/>
      <c r="TTE48" s="3"/>
      <c r="TTF48" s="3"/>
      <c r="TTG48" s="3"/>
      <c r="TTH48" s="3"/>
      <c r="TTI48" s="3"/>
      <c r="TTJ48" s="3"/>
      <c r="TTK48" s="3"/>
      <c r="TTL48" s="3"/>
      <c r="TTM48" s="3"/>
      <c r="TTN48" s="3"/>
      <c r="TTO48" s="3"/>
      <c r="TTP48" s="3"/>
      <c r="TTQ48" s="3"/>
      <c r="TTR48" s="3"/>
      <c r="TTS48" s="3"/>
      <c r="TTT48" s="3"/>
      <c r="TTU48" s="3"/>
      <c r="TTV48" s="3"/>
      <c r="TTW48" s="3"/>
      <c r="TTX48" s="3"/>
      <c r="TTY48" s="3"/>
      <c r="TTZ48" s="3"/>
      <c r="TUA48" s="3"/>
      <c r="TUB48" s="3"/>
      <c r="TUC48" s="3"/>
      <c r="TUD48" s="3"/>
      <c r="TUE48" s="3"/>
      <c r="TUF48" s="3"/>
      <c r="TUG48" s="3"/>
      <c r="TUH48" s="3"/>
      <c r="TUI48" s="3"/>
      <c r="TUJ48" s="3"/>
      <c r="TUK48" s="3"/>
      <c r="TUL48" s="3"/>
      <c r="TUM48" s="3"/>
      <c r="TUN48" s="3"/>
      <c r="TUO48" s="3"/>
      <c r="TUP48" s="3"/>
      <c r="TUQ48" s="3"/>
      <c r="TUR48" s="3"/>
      <c r="TUS48" s="3"/>
      <c r="TUT48" s="3"/>
      <c r="TUU48" s="3"/>
      <c r="TUV48" s="3"/>
      <c r="TUW48" s="3"/>
      <c r="TUX48" s="3"/>
      <c r="TUY48" s="3"/>
      <c r="TUZ48" s="3"/>
      <c r="TVA48" s="3"/>
      <c r="TVB48" s="3"/>
      <c r="TVC48" s="3"/>
      <c r="TVD48" s="3"/>
      <c r="TVE48" s="3"/>
      <c r="TVF48" s="3"/>
      <c r="TVG48" s="3"/>
      <c r="TVH48" s="3"/>
      <c r="TVI48" s="3"/>
      <c r="TVJ48" s="3"/>
      <c r="TVK48" s="3"/>
      <c r="TVL48" s="3"/>
      <c r="TVM48" s="3"/>
      <c r="TVN48" s="3"/>
      <c r="TVO48" s="3"/>
      <c r="TVP48" s="3"/>
      <c r="TVQ48" s="3"/>
      <c r="TVR48" s="3"/>
      <c r="TVS48" s="3"/>
      <c r="TVT48" s="3"/>
      <c r="TVU48" s="3"/>
      <c r="TVV48" s="3"/>
      <c r="TVW48" s="3"/>
      <c r="TVX48" s="3"/>
      <c r="TVY48" s="3"/>
      <c r="TVZ48" s="3"/>
      <c r="TWA48" s="3"/>
      <c r="TWB48" s="3"/>
      <c r="TWC48" s="3"/>
      <c r="TWD48" s="3"/>
      <c r="TWE48" s="3"/>
      <c r="TWF48" s="3"/>
      <c r="TWG48" s="3"/>
      <c r="TWH48" s="3"/>
      <c r="TWI48" s="3"/>
      <c r="TWJ48" s="3"/>
      <c r="TWK48" s="3"/>
      <c r="TWL48" s="3"/>
      <c r="TWM48" s="3"/>
      <c r="TWN48" s="3"/>
      <c r="TWO48" s="3"/>
      <c r="TWP48" s="3"/>
      <c r="TWQ48" s="3"/>
      <c r="TWR48" s="3"/>
      <c r="TWS48" s="3"/>
      <c r="TWT48" s="3"/>
      <c r="TWU48" s="3"/>
      <c r="TWV48" s="3"/>
      <c r="TWW48" s="3"/>
      <c r="TWX48" s="3"/>
      <c r="TWY48" s="3"/>
      <c r="TWZ48" s="3"/>
      <c r="TXA48" s="3"/>
      <c r="TXB48" s="3"/>
      <c r="TXC48" s="3"/>
      <c r="TXD48" s="3"/>
      <c r="TXE48" s="3"/>
      <c r="TXF48" s="3"/>
      <c r="TXG48" s="3"/>
      <c r="TXH48" s="3"/>
      <c r="TXI48" s="3"/>
      <c r="TXJ48" s="3"/>
      <c r="TXK48" s="3"/>
      <c r="TXL48" s="3"/>
      <c r="TXM48" s="3"/>
      <c r="TXN48" s="3"/>
      <c r="TXO48" s="3"/>
      <c r="TXP48" s="3"/>
      <c r="TXQ48" s="3"/>
      <c r="TXR48" s="3"/>
      <c r="TXS48" s="3"/>
      <c r="TXT48" s="3"/>
      <c r="TXU48" s="3"/>
      <c r="TXV48" s="3"/>
      <c r="TXW48" s="3"/>
      <c r="TXX48" s="3"/>
      <c r="TXY48" s="3"/>
      <c r="TXZ48" s="3"/>
      <c r="TYA48" s="3"/>
      <c r="TYB48" s="3"/>
      <c r="TYC48" s="3"/>
      <c r="TYD48" s="3"/>
      <c r="TYE48" s="3"/>
      <c r="TYF48" s="3"/>
      <c r="TYG48" s="3"/>
      <c r="TYH48" s="3"/>
      <c r="TYI48" s="3"/>
      <c r="TYJ48" s="3"/>
      <c r="TYK48" s="3"/>
      <c r="TYL48" s="3"/>
      <c r="TYM48" s="3"/>
      <c r="TYN48" s="3"/>
      <c r="TYO48" s="3"/>
      <c r="TYP48" s="3"/>
      <c r="TYQ48" s="3"/>
      <c r="TYR48" s="3"/>
      <c r="TYS48" s="3"/>
      <c r="TYT48" s="3"/>
      <c r="TYU48" s="3"/>
      <c r="TYV48" s="3"/>
      <c r="TYW48" s="3"/>
      <c r="TYX48" s="3"/>
      <c r="TYY48" s="3"/>
      <c r="TYZ48" s="3"/>
      <c r="TZA48" s="3"/>
      <c r="TZB48" s="3"/>
      <c r="TZC48" s="3"/>
      <c r="TZD48" s="3"/>
      <c r="TZE48" s="3"/>
      <c r="TZF48" s="3"/>
      <c r="TZG48" s="3"/>
      <c r="TZH48" s="3"/>
      <c r="TZI48" s="3"/>
      <c r="TZJ48" s="3"/>
      <c r="TZK48" s="3"/>
      <c r="TZL48" s="3"/>
      <c r="TZM48" s="3"/>
      <c r="TZN48" s="3"/>
      <c r="TZO48" s="3"/>
      <c r="TZP48" s="3"/>
      <c r="TZQ48" s="3"/>
      <c r="TZR48" s="3"/>
      <c r="TZS48" s="3"/>
      <c r="TZT48" s="3"/>
      <c r="TZU48" s="3"/>
      <c r="TZV48" s="3"/>
      <c r="TZW48" s="3"/>
      <c r="TZX48" s="3"/>
      <c r="TZY48" s="3"/>
      <c r="TZZ48" s="3"/>
      <c r="UAA48" s="3"/>
      <c r="UAB48" s="3"/>
      <c r="UAC48" s="3"/>
      <c r="UAD48" s="3"/>
      <c r="UAE48" s="3"/>
      <c r="UAF48" s="3"/>
      <c r="UAG48" s="3"/>
      <c r="UAH48" s="3"/>
      <c r="UAI48" s="3"/>
      <c r="UAJ48" s="3"/>
      <c r="UAK48" s="3"/>
      <c r="UAL48" s="3"/>
      <c r="UAM48" s="3"/>
      <c r="UAN48" s="3"/>
      <c r="UAO48" s="3"/>
      <c r="UAP48" s="3"/>
      <c r="UAQ48" s="3"/>
      <c r="UAR48" s="3"/>
      <c r="UAS48" s="3"/>
      <c r="UAT48" s="3"/>
      <c r="UAU48" s="3"/>
      <c r="UAV48" s="3"/>
      <c r="UAW48" s="3"/>
      <c r="UAX48" s="3"/>
      <c r="UAY48" s="3"/>
      <c r="UAZ48" s="3"/>
      <c r="UBA48" s="3"/>
      <c r="UBB48" s="3"/>
      <c r="UBC48" s="3"/>
      <c r="UBD48" s="3"/>
      <c r="UBE48" s="3"/>
      <c r="UBF48" s="3"/>
      <c r="UBG48" s="3"/>
      <c r="UBH48" s="3"/>
      <c r="UBI48" s="3"/>
      <c r="UBJ48" s="3"/>
      <c r="UBK48" s="3"/>
      <c r="UBL48" s="3"/>
      <c r="UBM48" s="3"/>
      <c r="UBN48" s="3"/>
      <c r="UBO48" s="3"/>
      <c r="UBP48" s="3"/>
      <c r="UBQ48" s="3"/>
      <c r="UBR48" s="3"/>
      <c r="UBS48" s="3"/>
      <c r="UBT48" s="3"/>
      <c r="UBU48" s="3"/>
      <c r="UBV48" s="3"/>
      <c r="UBW48" s="3"/>
      <c r="UBX48" s="3"/>
      <c r="UBY48" s="3"/>
      <c r="UBZ48" s="3"/>
      <c r="UCA48" s="3"/>
      <c r="UCB48" s="3"/>
      <c r="UCC48" s="3"/>
      <c r="UCD48" s="3"/>
      <c r="UCE48" s="3"/>
      <c r="UCF48" s="3"/>
      <c r="UCG48" s="3"/>
      <c r="UCH48" s="3"/>
      <c r="UCI48" s="3"/>
      <c r="UCJ48" s="3"/>
      <c r="UCK48" s="3"/>
      <c r="UCL48" s="3"/>
      <c r="UCM48" s="3"/>
      <c r="UCN48" s="3"/>
      <c r="UCO48" s="3"/>
      <c r="UCP48" s="3"/>
      <c r="UCQ48" s="3"/>
      <c r="UCR48" s="3"/>
      <c r="UCS48" s="3"/>
      <c r="UCT48" s="3"/>
      <c r="UCU48" s="3"/>
      <c r="UCV48" s="3"/>
      <c r="UCW48" s="3"/>
      <c r="UCX48" s="3"/>
      <c r="UCY48" s="3"/>
      <c r="UCZ48" s="3"/>
      <c r="UDA48" s="3"/>
      <c r="UDB48" s="3"/>
      <c r="UDC48" s="3"/>
      <c r="UDD48" s="3"/>
      <c r="UDE48" s="3"/>
      <c r="UDF48" s="3"/>
      <c r="UDG48" s="3"/>
      <c r="UDH48" s="3"/>
      <c r="UDI48" s="3"/>
      <c r="UDJ48" s="3"/>
      <c r="UDK48" s="3"/>
      <c r="UDL48" s="3"/>
      <c r="UDM48" s="3"/>
      <c r="UDN48" s="3"/>
      <c r="UDO48" s="3"/>
      <c r="UDP48" s="3"/>
      <c r="UDQ48" s="3"/>
      <c r="UDR48" s="3"/>
      <c r="UDS48" s="3"/>
      <c r="UDT48" s="3"/>
      <c r="UDU48" s="3"/>
      <c r="UDV48" s="3"/>
      <c r="UDW48" s="3"/>
      <c r="UDX48" s="3"/>
      <c r="UDY48" s="3"/>
      <c r="UDZ48" s="3"/>
      <c r="UEA48" s="3"/>
      <c r="UEB48" s="3"/>
      <c r="UEC48" s="3"/>
      <c r="UED48" s="3"/>
      <c r="UEE48" s="3"/>
      <c r="UEF48" s="3"/>
      <c r="UEG48" s="3"/>
      <c r="UEH48" s="3"/>
      <c r="UEI48" s="3"/>
      <c r="UEJ48" s="3"/>
      <c r="UEK48" s="3"/>
      <c r="UEL48" s="3"/>
      <c r="UEM48" s="3"/>
      <c r="UEN48" s="3"/>
      <c r="UEO48" s="3"/>
      <c r="UEP48" s="3"/>
      <c r="UEQ48" s="3"/>
      <c r="UER48" s="3"/>
      <c r="UES48" s="3"/>
      <c r="UET48" s="3"/>
      <c r="UEU48" s="3"/>
      <c r="UEV48" s="3"/>
      <c r="UEW48" s="3"/>
      <c r="UEX48" s="3"/>
      <c r="UEY48" s="3"/>
      <c r="UEZ48" s="3"/>
      <c r="UFA48" s="3"/>
      <c r="UFB48" s="3"/>
      <c r="UFC48" s="3"/>
      <c r="UFD48" s="3"/>
      <c r="UFE48" s="3"/>
      <c r="UFF48" s="3"/>
      <c r="UFG48" s="3"/>
      <c r="UFH48" s="3"/>
      <c r="UFI48" s="3"/>
      <c r="UFJ48" s="3"/>
      <c r="UFK48" s="3"/>
      <c r="UFL48" s="3"/>
      <c r="UFM48" s="3"/>
      <c r="UFN48" s="3"/>
      <c r="UFO48" s="3"/>
      <c r="UFP48" s="3"/>
      <c r="UFQ48" s="3"/>
      <c r="UFR48" s="3"/>
      <c r="UFS48" s="3"/>
      <c r="UFT48" s="3"/>
      <c r="UFU48" s="3"/>
      <c r="UFV48" s="3"/>
      <c r="UFW48" s="3"/>
      <c r="UFX48" s="3"/>
      <c r="UFY48" s="3"/>
      <c r="UFZ48" s="3"/>
      <c r="UGA48" s="3"/>
      <c r="UGB48" s="3"/>
      <c r="UGC48" s="3"/>
      <c r="UGD48" s="3"/>
      <c r="UGE48" s="3"/>
      <c r="UGF48" s="3"/>
      <c r="UGG48" s="3"/>
      <c r="UGH48" s="3"/>
      <c r="UGI48" s="3"/>
      <c r="UGJ48" s="3"/>
      <c r="UGK48" s="3"/>
      <c r="UGL48" s="3"/>
      <c r="UGM48" s="3"/>
      <c r="UGN48" s="3"/>
      <c r="UGO48" s="3"/>
      <c r="UGP48" s="3"/>
      <c r="UGQ48" s="3"/>
      <c r="UGR48" s="3"/>
      <c r="UGS48" s="3"/>
      <c r="UGT48" s="3"/>
      <c r="UGU48" s="3"/>
      <c r="UGV48" s="3"/>
      <c r="UGW48" s="3"/>
      <c r="UGX48" s="3"/>
      <c r="UGY48" s="3"/>
      <c r="UGZ48" s="3"/>
      <c r="UHA48" s="3"/>
      <c r="UHB48" s="3"/>
      <c r="UHC48" s="3"/>
      <c r="UHD48" s="3"/>
      <c r="UHE48" s="3"/>
      <c r="UHF48" s="3"/>
      <c r="UHG48" s="3"/>
      <c r="UHH48" s="3"/>
      <c r="UHI48" s="3"/>
      <c r="UHJ48" s="3"/>
      <c r="UHK48" s="3"/>
      <c r="UHL48" s="3"/>
      <c r="UHM48" s="3"/>
      <c r="UHN48" s="3"/>
      <c r="UHO48" s="3"/>
      <c r="UHP48" s="3"/>
      <c r="UHQ48" s="3"/>
      <c r="UHR48" s="3"/>
      <c r="UHS48" s="3"/>
      <c r="UHT48" s="3"/>
      <c r="UHU48" s="3"/>
      <c r="UHV48" s="3"/>
      <c r="UHW48" s="3"/>
      <c r="UHX48" s="3"/>
      <c r="UHY48" s="3"/>
      <c r="UHZ48" s="3"/>
      <c r="UIA48" s="3"/>
      <c r="UIB48" s="3"/>
      <c r="UIC48" s="3"/>
      <c r="UID48" s="3"/>
      <c r="UIE48" s="3"/>
      <c r="UIF48" s="3"/>
      <c r="UIG48" s="3"/>
      <c r="UIH48" s="3"/>
      <c r="UII48" s="3"/>
      <c r="UIJ48" s="3"/>
      <c r="UIK48" s="3"/>
      <c r="UIL48" s="3"/>
      <c r="UIM48" s="3"/>
      <c r="UIN48" s="3"/>
      <c r="UIO48" s="3"/>
      <c r="UIP48" s="3"/>
      <c r="UIQ48" s="3"/>
      <c r="UIR48" s="3"/>
      <c r="UIS48" s="3"/>
      <c r="UIT48" s="3"/>
      <c r="UIU48" s="3"/>
      <c r="UIV48" s="3"/>
      <c r="UIW48" s="3"/>
      <c r="UIX48" s="3"/>
      <c r="UIY48" s="3"/>
      <c r="UIZ48" s="3"/>
      <c r="UJA48" s="3"/>
      <c r="UJB48" s="3"/>
      <c r="UJC48" s="3"/>
      <c r="UJD48" s="3"/>
      <c r="UJE48" s="3"/>
      <c r="UJF48" s="3"/>
      <c r="UJG48" s="3"/>
      <c r="UJH48" s="3"/>
      <c r="UJI48" s="3"/>
      <c r="UJJ48" s="3"/>
      <c r="UJK48" s="3"/>
      <c r="UJL48" s="3"/>
      <c r="UJM48" s="3"/>
      <c r="UJN48" s="3"/>
      <c r="UJO48" s="3"/>
      <c r="UJP48" s="3"/>
      <c r="UJQ48" s="3"/>
      <c r="UJR48" s="3"/>
      <c r="UJS48" s="3"/>
      <c r="UJT48" s="3"/>
      <c r="UJU48" s="3"/>
      <c r="UJV48" s="3"/>
      <c r="UJW48" s="3"/>
      <c r="UJX48" s="3"/>
      <c r="UJY48" s="3"/>
      <c r="UJZ48" s="3"/>
      <c r="UKA48" s="3"/>
      <c r="UKB48" s="3"/>
      <c r="UKC48" s="3"/>
      <c r="UKD48" s="3"/>
      <c r="UKE48" s="3"/>
      <c r="UKF48" s="3"/>
      <c r="UKG48" s="3"/>
      <c r="UKH48" s="3"/>
      <c r="UKI48" s="3"/>
      <c r="UKJ48" s="3"/>
      <c r="UKK48" s="3"/>
      <c r="UKL48" s="3"/>
      <c r="UKM48" s="3"/>
      <c r="UKN48" s="3"/>
      <c r="UKO48" s="3"/>
      <c r="UKP48" s="3"/>
      <c r="UKQ48" s="3"/>
      <c r="UKR48" s="3"/>
      <c r="UKS48" s="3"/>
      <c r="UKT48" s="3"/>
      <c r="UKU48" s="3"/>
      <c r="UKV48" s="3"/>
      <c r="UKW48" s="3"/>
      <c r="UKX48" s="3"/>
      <c r="UKY48" s="3"/>
      <c r="UKZ48" s="3"/>
      <c r="ULA48" s="3"/>
      <c r="ULB48" s="3"/>
      <c r="ULC48" s="3"/>
      <c r="ULD48" s="3"/>
      <c r="ULE48" s="3"/>
      <c r="ULF48" s="3"/>
      <c r="ULG48" s="3"/>
      <c r="ULH48" s="3"/>
      <c r="ULI48" s="3"/>
      <c r="ULJ48" s="3"/>
      <c r="ULK48" s="3"/>
      <c r="ULL48" s="3"/>
      <c r="ULM48" s="3"/>
      <c r="ULN48" s="3"/>
      <c r="ULO48" s="3"/>
      <c r="ULP48" s="3"/>
      <c r="ULQ48" s="3"/>
      <c r="ULR48" s="3"/>
      <c r="ULS48" s="3"/>
      <c r="ULT48" s="3"/>
      <c r="ULU48" s="3"/>
      <c r="ULV48" s="3"/>
      <c r="ULW48" s="3"/>
      <c r="ULX48" s="3"/>
      <c r="ULY48" s="3"/>
      <c r="ULZ48" s="3"/>
      <c r="UMA48" s="3"/>
      <c r="UMB48" s="3"/>
      <c r="UMC48" s="3"/>
      <c r="UMD48" s="3"/>
      <c r="UME48" s="3"/>
      <c r="UMF48" s="3"/>
      <c r="UMG48" s="3"/>
      <c r="UMH48" s="3"/>
      <c r="UMI48" s="3"/>
      <c r="UMJ48" s="3"/>
      <c r="UMK48" s="3"/>
      <c r="UML48" s="3"/>
      <c r="UMM48" s="3"/>
      <c r="UMN48" s="3"/>
      <c r="UMO48" s="3"/>
      <c r="UMP48" s="3"/>
      <c r="UMQ48" s="3"/>
      <c r="UMR48" s="3"/>
      <c r="UMS48" s="3"/>
      <c r="UMT48" s="3"/>
      <c r="UMU48" s="3"/>
      <c r="UMV48" s="3"/>
      <c r="UMW48" s="3"/>
      <c r="UMX48" s="3"/>
      <c r="UMY48" s="3"/>
      <c r="UMZ48" s="3"/>
      <c r="UNA48" s="3"/>
      <c r="UNB48" s="3"/>
      <c r="UNC48" s="3"/>
      <c r="UND48" s="3"/>
      <c r="UNE48" s="3"/>
      <c r="UNF48" s="3"/>
      <c r="UNG48" s="3"/>
      <c r="UNH48" s="3"/>
      <c r="UNI48" s="3"/>
      <c r="UNJ48" s="3"/>
      <c r="UNK48" s="3"/>
      <c r="UNL48" s="3"/>
      <c r="UNM48" s="3"/>
      <c r="UNN48" s="3"/>
      <c r="UNO48" s="3"/>
      <c r="UNP48" s="3"/>
      <c r="UNQ48" s="3"/>
      <c r="UNR48" s="3"/>
      <c r="UNS48" s="3"/>
      <c r="UNT48" s="3"/>
      <c r="UNU48" s="3"/>
      <c r="UNV48" s="3"/>
      <c r="UNW48" s="3"/>
      <c r="UNX48" s="3"/>
      <c r="UNY48" s="3"/>
      <c r="UNZ48" s="3"/>
      <c r="UOA48" s="3"/>
      <c r="UOB48" s="3"/>
      <c r="UOC48" s="3"/>
      <c r="UOD48" s="3"/>
      <c r="UOE48" s="3"/>
      <c r="UOF48" s="3"/>
      <c r="UOG48" s="3"/>
      <c r="UOH48" s="3"/>
      <c r="UOI48" s="3"/>
      <c r="UOJ48" s="3"/>
      <c r="UOK48" s="3"/>
      <c r="UOL48" s="3"/>
      <c r="UOM48" s="3"/>
      <c r="UON48" s="3"/>
      <c r="UOO48" s="3"/>
      <c r="UOP48" s="3"/>
      <c r="UOQ48" s="3"/>
      <c r="UOR48" s="3"/>
      <c r="UOS48" s="3"/>
      <c r="UOT48" s="3"/>
      <c r="UOU48" s="3"/>
      <c r="UOV48" s="3"/>
      <c r="UOW48" s="3"/>
      <c r="UOX48" s="3"/>
      <c r="UOY48" s="3"/>
      <c r="UOZ48" s="3"/>
      <c r="UPA48" s="3"/>
      <c r="UPB48" s="3"/>
      <c r="UPC48" s="3"/>
      <c r="UPD48" s="3"/>
      <c r="UPE48" s="3"/>
      <c r="UPF48" s="3"/>
      <c r="UPG48" s="3"/>
      <c r="UPH48" s="3"/>
      <c r="UPI48" s="3"/>
      <c r="UPJ48" s="3"/>
      <c r="UPK48" s="3"/>
      <c r="UPL48" s="3"/>
      <c r="UPM48" s="3"/>
      <c r="UPN48" s="3"/>
      <c r="UPO48" s="3"/>
      <c r="UPP48" s="3"/>
      <c r="UPQ48" s="3"/>
      <c r="UPR48" s="3"/>
      <c r="UPS48" s="3"/>
      <c r="UPT48" s="3"/>
      <c r="UPU48" s="3"/>
      <c r="UPV48" s="3"/>
      <c r="UPW48" s="3"/>
      <c r="UPX48" s="3"/>
      <c r="UPY48" s="3"/>
      <c r="UPZ48" s="3"/>
      <c r="UQA48" s="3"/>
      <c r="UQB48" s="3"/>
      <c r="UQC48" s="3"/>
      <c r="UQD48" s="3"/>
      <c r="UQE48" s="3"/>
      <c r="UQF48" s="3"/>
      <c r="UQG48" s="3"/>
      <c r="UQH48" s="3"/>
      <c r="UQI48" s="3"/>
      <c r="UQJ48" s="3"/>
      <c r="UQK48" s="3"/>
      <c r="UQL48" s="3"/>
      <c r="UQM48" s="3"/>
      <c r="UQN48" s="3"/>
      <c r="UQO48" s="3"/>
      <c r="UQP48" s="3"/>
      <c r="UQQ48" s="3"/>
      <c r="UQR48" s="3"/>
      <c r="UQS48" s="3"/>
      <c r="UQT48" s="3"/>
      <c r="UQU48" s="3"/>
      <c r="UQV48" s="3"/>
      <c r="UQW48" s="3"/>
      <c r="UQX48" s="3"/>
      <c r="UQY48" s="3"/>
      <c r="UQZ48" s="3"/>
      <c r="URA48" s="3"/>
      <c r="URB48" s="3"/>
      <c r="URC48" s="3"/>
      <c r="URD48" s="3"/>
      <c r="URE48" s="3"/>
      <c r="URF48" s="3"/>
      <c r="URG48" s="3"/>
      <c r="URH48" s="3"/>
      <c r="URI48" s="3"/>
      <c r="URJ48" s="3"/>
      <c r="URK48" s="3"/>
      <c r="URL48" s="3"/>
      <c r="URM48" s="3"/>
      <c r="URN48" s="3"/>
      <c r="URO48" s="3"/>
      <c r="URP48" s="3"/>
      <c r="URQ48" s="3"/>
      <c r="URR48" s="3"/>
      <c r="URS48" s="3"/>
      <c r="URT48" s="3"/>
      <c r="URU48" s="3"/>
      <c r="URV48" s="3"/>
      <c r="URW48" s="3"/>
      <c r="URX48" s="3"/>
      <c r="URY48" s="3"/>
      <c r="URZ48" s="3"/>
      <c r="USA48" s="3"/>
      <c r="USB48" s="3"/>
      <c r="USC48" s="3"/>
      <c r="USD48" s="3"/>
      <c r="USE48" s="3"/>
      <c r="USF48" s="3"/>
      <c r="USG48" s="3"/>
      <c r="USH48" s="3"/>
      <c r="USI48" s="3"/>
      <c r="USJ48" s="3"/>
      <c r="USK48" s="3"/>
      <c r="USL48" s="3"/>
      <c r="USM48" s="3"/>
      <c r="USN48" s="3"/>
      <c r="USO48" s="3"/>
      <c r="USP48" s="3"/>
      <c r="USQ48" s="3"/>
      <c r="USR48" s="3"/>
      <c r="USS48" s="3"/>
      <c r="UST48" s="3"/>
      <c r="USU48" s="3"/>
      <c r="USV48" s="3"/>
      <c r="USW48" s="3"/>
      <c r="USX48" s="3"/>
      <c r="USY48" s="3"/>
      <c r="USZ48" s="3"/>
      <c r="UTA48" s="3"/>
      <c r="UTB48" s="3"/>
      <c r="UTC48" s="3"/>
      <c r="UTD48" s="3"/>
      <c r="UTE48" s="3"/>
      <c r="UTF48" s="3"/>
      <c r="UTG48" s="3"/>
      <c r="UTH48" s="3"/>
      <c r="UTI48" s="3"/>
      <c r="UTJ48" s="3"/>
      <c r="UTK48" s="3"/>
      <c r="UTL48" s="3"/>
      <c r="UTM48" s="3"/>
      <c r="UTN48" s="3"/>
      <c r="UTO48" s="3"/>
      <c r="UTP48" s="3"/>
      <c r="UTQ48" s="3"/>
      <c r="UTR48" s="3"/>
      <c r="UTS48" s="3"/>
      <c r="UTT48" s="3"/>
      <c r="UTU48" s="3"/>
      <c r="UTV48" s="3"/>
      <c r="UTW48" s="3"/>
      <c r="UTX48" s="3"/>
      <c r="UTY48" s="3"/>
      <c r="UTZ48" s="3"/>
      <c r="UUA48" s="3"/>
      <c r="UUB48" s="3"/>
      <c r="UUC48" s="3"/>
      <c r="UUD48" s="3"/>
      <c r="UUE48" s="3"/>
      <c r="UUF48" s="3"/>
      <c r="UUG48" s="3"/>
      <c r="UUH48" s="3"/>
      <c r="UUI48" s="3"/>
      <c r="UUJ48" s="3"/>
      <c r="UUK48" s="3"/>
      <c r="UUL48" s="3"/>
      <c r="UUM48" s="3"/>
      <c r="UUN48" s="3"/>
      <c r="UUO48" s="3"/>
      <c r="UUP48" s="3"/>
      <c r="UUQ48" s="3"/>
      <c r="UUR48" s="3"/>
      <c r="UUS48" s="3"/>
      <c r="UUT48" s="3"/>
      <c r="UUU48" s="3"/>
      <c r="UUV48" s="3"/>
      <c r="UUW48" s="3"/>
      <c r="UUX48" s="3"/>
      <c r="UUY48" s="3"/>
      <c r="UUZ48" s="3"/>
      <c r="UVA48" s="3"/>
      <c r="UVB48" s="3"/>
      <c r="UVC48" s="3"/>
      <c r="UVD48" s="3"/>
      <c r="UVE48" s="3"/>
      <c r="UVF48" s="3"/>
      <c r="UVG48" s="3"/>
      <c r="UVH48" s="3"/>
      <c r="UVI48" s="3"/>
      <c r="UVJ48" s="3"/>
      <c r="UVK48" s="3"/>
      <c r="UVL48" s="3"/>
      <c r="UVM48" s="3"/>
      <c r="UVN48" s="3"/>
      <c r="UVO48" s="3"/>
      <c r="UVP48" s="3"/>
      <c r="UVQ48" s="3"/>
      <c r="UVR48" s="3"/>
      <c r="UVS48" s="3"/>
      <c r="UVT48" s="3"/>
      <c r="UVU48" s="3"/>
      <c r="UVV48" s="3"/>
      <c r="UVW48" s="3"/>
      <c r="UVX48" s="3"/>
      <c r="UVY48" s="3"/>
      <c r="UVZ48" s="3"/>
      <c r="UWA48" s="3"/>
      <c r="UWB48" s="3"/>
      <c r="UWC48" s="3"/>
      <c r="UWD48" s="3"/>
      <c r="UWE48" s="3"/>
      <c r="UWF48" s="3"/>
      <c r="UWG48" s="3"/>
      <c r="UWH48" s="3"/>
      <c r="UWI48" s="3"/>
      <c r="UWJ48" s="3"/>
      <c r="UWK48" s="3"/>
      <c r="UWL48" s="3"/>
      <c r="UWM48" s="3"/>
      <c r="UWN48" s="3"/>
      <c r="UWO48" s="3"/>
      <c r="UWP48" s="3"/>
      <c r="UWQ48" s="3"/>
      <c r="UWR48" s="3"/>
      <c r="UWS48" s="3"/>
      <c r="UWT48" s="3"/>
      <c r="UWU48" s="3"/>
      <c r="UWV48" s="3"/>
      <c r="UWW48" s="3"/>
      <c r="UWX48" s="3"/>
      <c r="UWY48" s="3"/>
      <c r="UWZ48" s="3"/>
      <c r="UXA48" s="3"/>
      <c r="UXB48" s="3"/>
      <c r="UXC48" s="3"/>
      <c r="UXD48" s="3"/>
      <c r="UXE48" s="3"/>
      <c r="UXF48" s="3"/>
      <c r="UXG48" s="3"/>
      <c r="UXH48" s="3"/>
      <c r="UXI48" s="3"/>
      <c r="UXJ48" s="3"/>
      <c r="UXK48" s="3"/>
      <c r="UXL48" s="3"/>
      <c r="UXM48" s="3"/>
      <c r="UXN48" s="3"/>
      <c r="UXO48" s="3"/>
      <c r="UXP48" s="3"/>
      <c r="UXQ48" s="3"/>
      <c r="UXR48" s="3"/>
      <c r="UXS48" s="3"/>
      <c r="UXT48" s="3"/>
      <c r="UXU48" s="3"/>
      <c r="UXV48" s="3"/>
      <c r="UXW48" s="3"/>
      <c r="UXX48" s="3"/>
      <c r="UXY48" s="3"/>
      <c r="UXZ48" s="3"/>
      <c r="UYA48" s="3"/>
      <c r="UYB48" s="3"/>
      <c r="UYC48" s="3"/>
      <c r="UYD48" s="3"/>
      <c r="UYE48" s="3"/>
      <c r="UYF48" s="3"/>
      <c r="UYG48" s="3"/>
      <c r="UYH48" s="3"/>
      <c r="UYI48" s="3"/>
      <c r="UYJ48" s="3"/>
      <c r="UYK48" s="3"/>
      <c r="UYL48" s="3"/>
      <c r="UYM48" s="3"/>
      <c r="UYN48" s="3"/>
      <c r="UYO48" s="3"/>
      <c r="UYP48" s="3"/>
      <c r="UYQ48" s="3"/>
      <c r="UYR48" s="3"/>
      <c r="UYS48" s="3"/>
      <c r="UYT48" s="3"/>
      <c r="UYU48" s="3"/>
      <c r="UYV48" s="3"/>
      <c r="UYW48" s="3"/>
      <c r="UYX48" s="3"/>
      <c r="UYY48" s="3"/>
      <c r="UYZ48" s="3"/>
      <c r="UZA48" s="3"/>
      <c r="UZB48" s="3"/>
      <c r="UZC48" s="3"/>
      <c r="UZD48" s="3"/>
      <c r="UZE48" s="3"/>
      <c r="UZF48" s="3"/>
      <c r="UZG48" s="3"/>
      <c r="UZH48" s="3"/>
      <c r="UZI48" s="3"/>
      <c r="UZJ48" s="3"/>
      <c r="UZK48" s="3"/>
      <c r="UZL48" s="3"/>
      <c r="UZM48" s="3"/>
      <c r="UZN48" s="3"/>
      <c r="UZO48" s="3"/>
      <c r="UZP48" s="3"/>
      <c r="UZQ48" s="3"/>
      <c r="UZR48" s="3"/>
      <c r="UZS48" s="3"/>
      <c r="UZT48" s="3"/>
      <c r="UZU48" s="3"/>
      <c r="UZV48" s="3"/>
      <c r="UZW48" s="3"/>
      <c r="UZX48" s="3"/>
      <c r="UZY48" s="3"/>
      <c r="UZZ48" s="3"/>
      <c r="VAA48" s="3"/>
      <c r="VAB48" s="3"/>
      <c r="VAC48" s="3"/>
      <c r="VAD48" s="3"/>
      <c r="VAE48" s="3"/>
      <c r="VAF48" s="3"/>
      <c r="VAG48" s="3"/>
      <c r="VAH48" s="3"/>
      <c r="VAI48" s="3"/>
      <c r="VAJ48" s="3"/>
      <c r="VAK48" s="3"/>
      <c r="VAL48" s="3"/>
      <c r="VAM48" s="3"/>
      <c r="VAN48" s="3"/>
      <c r="VAO48" s="3"/>
      <c r="VAP48" s="3"/>
      <c r="VAQ48" s="3"/>
      <c r="VAR48" s="3"/>
      <c r="VAS48" s="3"/>
      <c r="VAT48" s="3"/>
      <c r="VAU48" s="3"/>
      <c r="VAV48" s="3"/>
      <c r="VAW48" s="3"/>
      <c r="VAX48" s="3"/>
      <c r="VAY48" s="3"/>
      <c r="VAZ48" s="3"/>
      <c r="VBA48" s="3"/>
      <c r="VBB48" s="3"/>
      <c r="VBC48" s="3"/>
      <c r="VBD48" s="3"/>
      <c r="VBE48" s="3"/>
      <c r="VBF48" s="3"/>
      <c r="VBG48" s="3"/>
      <c r="VBH48" s="3"/>
      <c r="VBI48" s="3"/>
      <c r="VBJ48" s="3"/>
      <c r="VBK48" s="3"/>
      <c r="VBL48" s="3"/>
      <c r="VBM48" s="3"/>
      <c r="VBN48" s="3"/>
      <c r="VBO48" s="3"/>
      <c r="VBP48" s="3"/>
      <c r="VBQ48" s="3"/>
      <c r="VBR48" s="3"/>
      <c r="VBS48" s="3"/>
      <c r="VBT48" s="3"/>
      <c r="VBU48" s="3"/>
      <c r="VBV48" s="3"/>
      <c r="VBW48" s="3"/>
      <c r="VBX48" s="3"/>
      <c r="VBY48" s="3"/>
      <c r="VBZ48" s="3"/>
      <c r="VCA48" s="3"/>
      <c r="VCB48" s="3"/>
      <c r="VCC48" s="3"/>
      <c r="VCD48" s="3"/>
      <c r="VCE48" s="3"/>
      <c r="VCF48" s="3"/>
      <c r="VCG48" s="3"/>
      <c r="VCH48" s="3"/>
      <c r="VCI48" s="3"/>
      <c r="VCJ48" s="3"/>
      <c r="VCK48" s="3"/>
      <c r="VCL48" s="3"/>
      <c r="VCM48" s="3"/>
      <c r="VCN48" s="3"/>
      <c r="VCO48" s="3"/>
      <c r="VCP48" s="3"/>
      <c r="VCQ48" s="3"/>
      <c r="VCR48" s="3"/>
      <c r="VCS48" s="3"/>
      <c r="VCT48" s="3"/>
      <c r="VCU48" s="3"/>
      <c r="VCV48" s="3"/>
      <c r="VCW48" s="3"/>
      <c r="VCX48" s="3"/>
      <c r="VCY48" s="3"/>
      <c r="VCZ48" s="3"/>
      <c r="VDA48" s="3"/>
      <c r="VDB48" s="3"/>
      <c r="VDC48" s="3"/>
      <c r="VDD48" s="3"/>
      <c r="VDE48" s="3"/>
      <c r="VDF48" s="3"/>
      <c r="VDG48" s="3"/>
      <c r="VDH48" s="3"/>
      <c r="VDI48" s="3"/>
      <c r="VDJ48" s="3"/>
      <c r="VDK48" s="3"/>
      <c r="VDL48" s="3"/>
      <c r="VDM48" s="3"/>
      <c r="VDN48" s="3"/>
      <c r="VDO48" s="3"/>
      <c r="VDP48" s="3"/>
      <c r="VDQ48" s="3"/>
      <c r="VDR48" s="3"/>
      <c r="VDS48" s="3"/>
      <c r="VDT48" s="3"/>
      <c r="VDU48" s="3"/>
      <c r="VDV48" s="3"/>
      <c r="VDW48" s="3"/>
      <c r="VDX48" s="3"/>
      <c r="VDY48" s="3"/>
      <c r="VDZ48" s="3"/>
      <c r="VEA48" s="3"/>
      <c r="VEB48" s="3"/>
      <c r="VEC48" s="3"/>
      <c r="VED48" s="3"/>
      <c r="VEE48" s="3"/>
      <c r="VEF48" s="3"/>
      <c r="VEG48" s="3"/>
      <c r="VEH48" s="3"/>
      <c r="VEI48" s="3"/>
      <c r="VEJ48" s="3"/>
      <c r="VEK48" s="3"/>
      <c r="VEL48" s="3"/>
      <c r="VEM48" s="3"/>
      <c r="VEN48" s="3"/>
      <c r="VEO48" s="3"/>
      <c r="VEP48" s="3"/>
      <c r="VEQ48" s="3"/>
      <c r="VER48" s="3"/>
      <c r="VES48" s="3"/>
      <c r="VET48" s="3"/>
      <c r="VEU48" s="3"/>
      <c r="VEV48" s="3"/>
      <c r="VEW48" s="3"/>
      <c r="VEX48" s="3"/>
      <c r="VEY48" s="3"/>
      <c r="VEZ48" s="3"/>
      <c r="VFA48" s="3"/>
      <c r="VFB48" s="3"/>
      <c r="VFC48" s="3"/>
      <c r="VFD48" s="3"/>
      <c r="VFE48" s="3"/>
      <c r="VFF48" s="3"/>
      <c r="VFG48" s="3"/>
      <c r="VFH48" s="3"/>
      <c r="VFI48" s="3"/>
      <c r="VFJ48" s="3"/>
      <c r="VFK48" s="3"/>
      <c r="VFL48" s="3"/>
      <c r="VFM48" s="3"/>
      <c r="VFN48" s="3"/>
      <c r="VFO48" s="3"/>
      <c r="VFP48" s="3"/>
      <c r="VFQ48" s="3"/>
      <c r="VFR48" s="3"/>
      <c r="VFS48" s="3"/>
      <c r="VFT48" s="3"/>
      <c r="VFU48" s="3"/>
      <c r="VFV48" s="3"/>
      <c r="VFW48" s="3"/>
      <c r="VFX48" s="3"/>
      <c r="VFY48" s="3"/>
      <c r="VFZ48" s="3"/>
      <c r="VGA48" s="3"/>
      <c r="VGB48" s="3"/>
      <c r="VGC48" s="3"/>
      <c r="VGD48" s="3"/>
      <c r="VGE48" s="3"/>
      <c r="VGF48" s="3"/>
      <c r="VGG48" s="3"/>
      <c r="VGH48" s="3"/>
      <c r="VGI48" s="3"/>
      <c r="VGJ48" s="3"/>
      <c r="VGK48" s="3"/>
      <c r="VGL48" s="3"/>
      <c r="VGM48" s="3"/>
      <c r="VGN48" s="3"/>
      <c r="VGO48" s="3"/>
      <c r="VGP48" s="3"/>
      <c r="VGQ48" s="3"/>
      <c r="VGR48" s="3"/>
      <c r="VGS48" s="3"/>
      <c r="VGT48" s="3"/>
      <c r="VGU48" s="3"/>
      <c r="VGV48" s="3"/>
      <c r="VGW48" s="3"/>
      <c r="VGX48" s="3"/>
      <c r="VGY48" s="3"/>
      <c r="VGZ48" s="3"/>
      <c r="VHA48" s="3"/>
      <c r="VHB48" s="3"/>
      <c r="VHC48" s="3"/>
      <c r="VHD48" s="3"/>
      <c r="VHE48" s="3"/>
      <c r="VHF48" s="3"/>
      <c r="VHG48" s="3"/>
      <c r="VHH48" s="3"/>
      <c r="VHI48" s="3"/>
      <c r="VHJ48" s="3"/>
      <c r="VHK48" s="3"/>
      <c r="VHL48" s="3"/>
      <c r="VHM48" s="3"/>
      <c r="VHN48" s="3"/>
      <c r="VHO48" s="3"/>
      <c r="VHP48" s="3"/>
      <c r="VHQ48" s="3"/>
      <c r="VHR48" s="3"/>
      <c r="VHS48" s="3"/>
      <c r="VHT48" s="3"/>
      <c r="VHU48" s="3"/>
      <c r="VHV48" s="3"/>
      <c r="VHW48" s="3"/>
      <c r="VHX48" s="3"/>
      <c r="VHY48" s="3"/>
      <c r="VHZ48" s="3"/>
      <c r="VIA48" s="3"/>
      <c r="VIB48" s="3"/>
      <c r="VIC48" s="3"/>
      <c r="VID48" s="3"/>
      <c r="VIE48" s="3"/>
      <c r="VIF48" s="3"/>
      <c r="VIG48" s="3"/>
      <c r="VIH48" s="3"/>
      <c r="VII48" s="3"/>
      <c r="VIJ48" s="3"/>
      <c r="VIK48" s="3"/>
      <c r="VIL48" s="3"/>
      <c r="VIM48" s="3"/>
      <c r="VIN48" s="3"/>
      <c r="VIO48" s="3"/>
      <c r="VIP48" s="3"/>
      <c r="VIQ48" s="3"/>
      <c r="VIR48" s="3"/>
      <c r="VIS48" s="3"/>
      <c r="VIT48" s="3"/>
      <c r="VIU48" s="3"/>
      <c r="VIV48" s="3"/>
      <c r="VIW48" s="3"/>
      <c r="VIX48" s="3"/>
      <c r="VIY48" s="3"/>
      <c r="VIZ48" s="3"/>
      <c r="VJA48" s="3"/>
      <c r="VJB48" s="3"/>
      <c r="VJC48" s="3"/>
      <c r="VJD48" s="3"/>
      <c r="VJE48" s="3"/>
      <c r="VJF48" s="3"/>
      <c r="VJG48" s="3"/>
      <c r="VJH48" s="3"/>
      <c r="VJI48" s="3"/>
      <c r="VJJ48" s="3"/>
      <c r="VJK48" s="3"/>
      <c r="VJL48" s="3"/>
      <c r="VJM48" s="3"/>
      <c r="VJN48" s="3"/>
      <c r="VJO48" s="3"/>
      <c r="VJP48" s="3"/>
      <c r="VJQ48" s="3"/>
      <c r="VJR48" s="3"/>
      <c r="VJS48" s="3"/>
      <c r="VJT48" s="3"/>
      <c r="VJU48" s="3"/>
      <c r="VJV48" s="3"/>
      <c r="VJW48" s="3"/>
      <c r="VJX48" s="3"/>
      <c r="VJY48" s="3"/>
      <c r="VJZ48" s="3"/>
      <c r="VKA48" s="3"/>
      <c r="VKB48" s="3"/>
      <c r="VKC48" s="3"/>
      <c r="VKD48" s="3"/>
      <c r="VKE48" s="3"/>
      <c r="VKF48" s="3"/>
      <c r="VKG48" s="3"/>
      <c r="VKH48" s="3"/>
      <c r="VKI48" s="3"/>
      <c r="VKJ48" s="3"/>
      <c r="VKK48" s="3"/>
      <c r="VKL48" s="3"/>
      <c r="VKM48" s="3"/>
      <c r="VKN48" s="3"/>
      <c r="VKO48" s="3"/>
      <c r="VKP48" s="3"/>
      <c r="VKQ48" s="3"/>
      <c r="VKR48" s="3"/>
      <c r="VKS48" s="3"/>
      <c r="VKT48" s="3"/>
      <c r="VKU48" s="3"/>
      <c r="VKV48" s="3"/>
      <c r="VKW48" s="3"/>
      <c r="VKX48" s="3"/>
      <c r="VKY48" s="3"/>
      <c r="VKZ48" s="3"/>
      <c r="VLA48" s="3"/>
      <c r="VLB48" s="3"/>
      <c r="VLC48" s="3"/>
      <c r="VLD48" s="3"/>
      <c r="VLE48" s="3"/>
      <c r="VLF48" s="3"/>
      <c r="VLG48" s="3"/>
      <c r="VLH48" s="3"/>
      <c r="VLI48" s="3"/>
      <c r="VLJ48" s="3"/>
      <c r="VLK48" s="3"/>
      <c r="VLL48" s="3"/>
      <c r="VLM48" s="3"/>
      <c r="VLN48" s="3"/>
      <c r="VLO48" s="3"/>
      <c r="VLP48" s="3"/>
      <c r="VLQ48" s="3"/>
      <c r="VLR48" s="3"/>
      <c r="VLS48" s="3"/>
      <c r="VLT48" s="3"/>
      <c r="VLU48" s="3"/>
      <c r="VLV48" s="3"/>
      <c r="VLW48" s="3"/>
      <c r="VLX48" s="3"/>
      <c r="VLY48" s="3"/>
      <c r="VLZ48" s="3"/>
      <c r="VMA48" s="3"/>
      <c r="VMB48" s="3"/>
      <c r="VMC48" s="3"/>
      <c r="VMD48" s="3"/>
      <c r="VME48" s="3"/>
      <c r="VMF48" s="3"/>
      <c r="VMG48" s="3"/>
      <c r="VMH48" s="3"/>
      <c r="VMI48" s="3"/>
      <c r="VMJ48" s="3"/>
      <c r="VMK48" s="3"/>
      <c r="VML48" s="3"/>
      <c r="VMM48" s="3"/>
      <c r="VMN48" s="3"/>
      <c r="VMO48" s="3"/>
      <c r="VMP48" s="3"/>
      <c r="VMQ48" s="3"/>
      <c r="VMR48" s="3"/>
      <c r="VMS48" s="3"/>
      <c r="VMT48" s="3"/>
      <c r="VMU48" s="3"/>
      <c r="VMV48" s="3"/>
      <c r="VMW48" s="3"/>
      <c r="VMX48" s="3"/>
      <c r="VMY48" s="3"/>
      <c r="VMZ48" s="3"/>
      <c r="VNA48" s="3"/>
      <c r="VNB48" s="3"/>
      <c r="VNC48" s="3"/>
      <c r="VND48" s="3"/>
      <c r="VNE48" s="3"/>
      <c r="VNF48" s="3"/>
      <c r="VNG48" s="3"/>
      <c r="VNH48" s="3"/>
      <c r="VNI48" s="3"/>
      <c r="VNJ48" s="3"/>
      <c r="VNK48" s="3"/>
      <c r="VNL48" s="3"/>
      <c r="VNM48" s="3"/>
      <c r="VNN48" s="3"/>
      <c r="VNO48" s="3"/>
      <c r="VNP48" s="3"/>
      <c r="VNQ48" s="3"/>
      <c r="VNR48" s="3"/>
      <c r="VNS48" s="3"/>
      <c r="VNT48" s="3"/>
      <c r="VNU48" s="3"/>
      <c r="VNV48" s="3"/>
      <c r="VNW48" s="3"/>
      <c r="VNX48" s="3"/>
      <c r="VNY48" s="3"/>
      <c r="VNZ48" s="3"/>
      <c r="VOA48" s="3"/>
      <c r="VOB48" s="3"/>
      <c r="VOC48" s="3"/>
      <c r="VOD48" s="3"/>
      <c r="VOE48" s="3"/>
      <c r="VOF48" s="3"/>
      <c r="VOG48" s="3"/>
      <c r="VOH48" s="3"/>
      <c r="VOI48" s="3"/>
      <c r="VOJ48" s="3"/>
      <c r="VOK48" s="3"/>
      <c r="VOL48" s="3"/>
      <c r="VOM48" s="3"/>
      <c r="VON48" s="3"/>
      <c r="VOO48" s="3"/>
      <c r="VOP48" s="3"/>
      <c r="VOQ48" s="3"/>
      <c r="VOR48" s="3"/>
      <c r="VOS48" s="3"/>
      <c r="VOT48" s="3"/>
      <c r="VOU48" s="3"/>
      <c r="VOV48" s="3"/>
      <c r="VOW48" s="3"/>
      <c r="VOX48" s="3"/>
      <c r="VOY48" s="3"/>
      <c r="VOZ48" s="3"/>
      <c r="VPA48" s="3"/>
      <c r="VPB48" s="3"/>
      <c r="VPC48" s="3"/>
      <c r="VPD48" s="3"/>
      <c r="VPE48" s="3"/>
      <c r="VPF48" s="3"/>
      <c r="VPG48" s="3"/>
      <c r="VPH48" s="3"/>
      <c r="VPI48" s="3"/>
      <c r="VPJ48" s="3"/>
      <c r="VPK48" s="3"/>
      <c r="VPL48" s="3"/>
      <c r="VPM48" s="3"/>
      <c r="VPN48" s="3"/>
      <c r="VPO48" s="3"/>
      <c r="VPP48" s="3"/>
      <c r="VPQ48" s="3"/>
      <c r="VPR48" s="3"/>
      <c r="VPS48" s="3"/>
      <c r="VPT48" s="3"/>
      <c r="VPU48" s="3"/>
      <c r="VPV48" s="3"/>
      <c r="VPW48" s="3"/>
      <c r="VPX48" s="3"/>
      <c r="VPY48" s="3"/>
      <c r="VPZ48" s="3"/>
      <c r="VQA48" s="3"/>
      <c r="VQB48" s="3"/>
      <c r="VQC48" s="3"/>
      <c r="VQD48" s="3"/>
      <c r="VQE48" s="3"/>
      <c r="VQF48" s="3"/>
      <c r="VQG48" s="3"/>
      <c r="VQH48" s="3"/>
      <c r="VQI48" s="3"/>
      <c r="VQJ48" s="3"/>
      <c r="VQK48" s="3"/>
      <c r="VQL48" s="3"/>
      <c r="VQM48" s="3"/>
      <c r="VQN48" s="3"/>
      <c r="VQO48" s="3"/>
      <c r="VQP48" s="3"/>
      <c r="VQQ48" s="3"/>
      <c r="VQR48" s="3"/>
      <c r="VQS48" s="3"/>
      <c r="VQT48" s="3"/>
      <c r="VQU48" s="3"/>
      <c r="VQV48" s="3"/>
      <c r="VQW48" s="3"/>
      <c r="VQX48" s="3"/>
      <c r="VQY48" s="3"/>
      <c r="VQZ48" s="3"/>
      <c r="VRA48" s="3"/>
      <c r="VRB48" s="3"/>
      <c r="VRC48" s="3"/>
      <c r="VRD48" s="3"/>
      <c r="VRE48" s="3"/>
      <c r="VRF48" s="3"/>
      <c r="VRG48" s="3"/>
      <c r="VRH48" s="3"/>
      <c r="VRI48" s="3"/>
      <c r="VRJ48" s="3"/>
      <c r="VRK48" s="3"/>
      <c r="VRL48" s="3"/>
      <c r="VRM48" s="3"/>
      <c r="VRN48" s="3"/>
      <c r="VRO48" s="3"/>
      <c r="VRP48" s="3"/>
      <c r="VRQ48" s="3"/>
      <c r="VRR48" s="3"/>
      <c r="VRS48" s="3"/>
      <c r="VRT48" s="3"/>
      <c r="VRU48" s="3"/>
      <c r="VRV48" s="3"/>
      <c r="VRW48" s="3"/>
      <c r="VRX48" s="3"/>
      <c r="VRY48" s="3"/>
      <c r="VRZ48" s="3"/>
      <c r="VSA48" s="3"/>
      <c r="VSB48" s="3"/>
      <c r="VSC48" s="3"/>
      <c r="VSD48" s="3"/>
      <c r="VSE48" s="3"/>
      <c r="VSF48" s="3"/>
      <c r="VSG48" s="3"/>
      <c r="VSH48" s="3"/>
      <c r="VSI48" s="3"/>
      <c r="VSJ48" s="3"/>
      <c r="VSK48" s="3"/>
      <c r="VSL48" s="3"/>
      <c r="VSM48" s="3"/>
      <c r="VSN48" s="3"/>
      <c r="VSO48" s="3"/>
      <c r="VSP48" s="3"/>
      <c r="VSQ48" s="3"/>
      <c r="VSR48" s="3"/>
      <c r="VSS48" s="3"/>
      <c r="VST48" s="3"/>
      <c r="VSU48" s="3"/>
      <c r="VSV48" s="3"/>
      <c r="VSW48" s="3"/>
      <c r="VSX48" s="3"/>
      <c r="VSY48" s="3"/>
      <c r="VSZ48" s="3"/>
      <c r="VTA48" s="3"/>
      <c r="VTB48" s="3"/>
      <c r="VTC48" s="3"/>
      <c r="VTD48" s="3"/>
      <c r="VTE48" s="3"/>
      <c r="VTF48" s="3"/>
      <c r="VTG48" s="3"/>
      <c r="VTH48" s="3"/>
      <c r="VTI48" s="3"/>
      <c r="VTJ48" s="3"/>
      <c r="VTK48" s="3"/>
      <c r="VTL48" s="3"/>
      <c r="VTM48" s="3"/>
      <c r="VTN48" s="3"/>
      <c r="VTO48" s="3"/>
      <c r="VTP48" s="3"/>
      <c r="VTQ48" s="3"/>
      <c r="VTR48" s="3"/>
      <c r="VTS48" s="3"/>
      <c r="VTT48" s="3"/>
      <c r="VTU48" s="3"/>
      <c r="VTV48" s="3"/>
      <c r="VTW48" s="3"/>
      <c r="VTX48" s="3"/>
      <c r="VTY48" s="3"/>
      <c r="VTZ48" s="3"/>
      <c r="VUA48" s="3"/>
      <c r="VUB48" s="3"/>
      <c r="VUC48" s="3"/>
      <c r="VUD48" s="3"/>
      <c r="VUE48" s="3"/>
      <c r="VUF48" s="3"/>
      <c r="VUG48" s="3"/>
      <c r="VUH48" s="3"/>
      <c r="VUI48" s="3"/>
      <c r="VUJ48" s="3"/>
      <c r="VUK48" s="3"/>
      <c r="VUL48" s="3"/>
      <c r="VUM48" s="3"/>
      <c r="VUN48" s="3"/>
      <c r="VUO48" s="3"/>
      <c r="VUP48" s="3"/>
      <c r="VUQ48" s="3"/>
      <c r="VUR48" s="3"/>
      <c r="VUS48" s="3"/>
      <c r="VUT48" s="3"/>
      <c r="VUU48" s="3"/>
      <c r="VUV48" s="3"/>
      <c r="VUW48" s="3"/>
      <c r="VUX48" s="3"/>
      <c r="VUY48" s="3"/>
      <c r="VUZ48" s="3"/>
      <c r="VVA48" s="3"/>
      <c r="VVB48" s="3"/>
      <c r="VVC48" s="3"/>
      <c r="VVD48" s="3"/>
      <c r="VVE48" s="3"/>
      <c r="VVF48" s="3"/>
      <c r="VVG48" s="3"/>
      <c r="VVH48" s="3"/>
      <c r="VVI48" s="3"/>
      <c r="VVJ48" s="3"/>
      <c r="VVK48" s="3"/>
      <c r="VVL48" s="3"/>
      <c r="VVM48" s="3"/>
      <c r="VVN48" s="3"/>
      <c r="VVO48" s="3"/>
      <c r="VVP48" s="3"/>
      <c r="VVQ48" s="3"/>
      <c r="VVR48" s="3"/>
      <c r="VVS48" s="3"/>
      <c r="VVT48" s="3"/>
      <c r="VVU48" s="3"/>
      <c r="VVV48" s="3"/>
      <c r="VVW48" s="3"/>
      <c r="VVX48" s="3"/>
      <c r="VVY48" s="3"/>
      <c r="VVZ48" s="3"/>
      <c r="VWA48" s="3"/>
      <c r="VWB48" s="3"/>
      <c r="VWC48" s="3"/>
      <c r="VWD48" s="3"/>
      <c r="VWE48" s="3"/>
      <c r="VWF48" s="3"/>
      <c r="VWG48" s="3"/>
      <c r="VWH48" s="3"/>
      <c r="VWI48" s="3"/>
      <c r="VWJ48" s="3"/>
      <c r="VWK48" s="3"/>
      <c r="VWL48" s="3"/>
      <c r="VWM48" s="3"/>
      <c r="VWN48" s="3"/>
      <c r="VWO48" s="3"/>
      <c r="VWP48" s="3"/>
      <c r="VWQ48" s="3"/>
      <c r="VWR48" s="3"/>
      <c r="VWS48" s="3"/>
      <c r="VWT48" s="3"/>
      <c r="VWU48" s="3"/>
      <c r="VWV48" s="3"/>
      <c r="VWW48" s="3"/>
      <c r="VWX48" s="3"/>
      <c r="VWY48" s="3"/>
      <c r="VWZ48" s="3"/>
      <c r="VXA48" s="3"/>
      <c r="VXB48" s="3"/>
      <c r="VXC48" s="3"/>
      <c r="VXD48" s="3"/>
      <c r="VXE48" s="3"/>
      <c r="VXF48" s="3"/>
      <c r="VXG48" s="3"/>
      <c r="VXH48" s="3"/>
      <c r="VXI48" s="3"/>
      <c r="VXJ48" s="3"/>
      <c r="VXK48" s="3"/>
      <c r="VXL48" s="3"/>
      <c r="VXM48" s="3"/>
      <c r="VXN48" s="3"/>
      <c r="VXO48" s="3"/>
      <c r="VXP48" s="3"/>
      <c r="VXQ48" s="3"/>
      <c r="VXR48" s="3"/>
      <c r="VXS48" s="3"/>
      <c r="VXT48" s="3"/>
      <c r="VXU48" s="3"/>
      <c r="VXV48" s="3"/>
      <c r="VXW48" s="3"/>
      <c r="VXX48" s="3"/>
      <c r="VXY48" s="3"/>
      <c r="VXZ48" s="3"/>
      <c r="VYA48" s="3"/>
      <c r="VYB48" s="3"/>
      <c r="VYC48" s="3"/>
      <c r="VYD48" s="3"/>
      <c r="VYE48" s="3"/>
      <c r="VYF48" s="3"/>
      <c r="VYG48" s="3"/>
      <c r="VYH48" s="3"/>
      <c r="VYI48" s="3"/>
      <c r="VYJ48" s="3"/>
      <c r="VYK48" s="3"/>
      <c r="VYL48" s="3"/>
      <c r="VYM48" s="3"/>
      <c r="VYN48" s="3"/>
      <c r="VYO48" s="3"/>
      <c r="VYP48" s="3"/>
      <c r="VYQ48" s="3"/>
      <c r="VYR48" s="3"/>
      <c r="VYS48" s="3"/>
      <c r="VYT48" s="3"/>
      <c r="VYU48" s="3"/>
      <c r="VYV48" s="3"/>
      <c r="VYW48" s="3"/>
      <c r="VYX48" s="3"/>
      <c r="VYY48" s="3"/>
      <c r="VYZ48" s="3"/>
      <c r="VZA48" s="3"/>
      <c r="VZB48" s="3"/>
      <c r="VZC48" s="3"/>
      <c r="VZD48" s="3"/>
      <c r="VZE48" s="3"/>
      <c r="VZF48" s="3"/>
      <c r="VZG48" s="3"/>
      <c r="VZH48" s="3"/>
      <c r="VZI48" s="3"/>
      <c r="VZJ48" s="3"/>
      <c r="VZK48" s="3"/>
      <c r="VZL48" s="3"/>
      <c r="VZM48" s="3"/>
      <c r="VZN48" s="3"/>
      <c r="VZO48" s="3"/>
      <c r="VZP48" s="3"/>
      <c r="VZQ48" s="3"/>
      <c r="VZR48" s="3"/>
      <c r="VZS48" s="3"/>
      <c r="VZT48" s="3"/>
      <c r="VZU48" s="3"/>
      <c r="VZV48" s="3"/>
      <c r="VZW48" s="3"/>
      <c r="VZX48" s="3"/>
      <c r="VZY48" s="3"/>
      <c r="VZZ48" s="3"/>
      <c r="WAA48" s="3"/>
      <c r="WAB48" s="3"/>
      <c r="WAC48" s="3"/>
      <c r="WAD48" s="3"/>
      <c r="WAE48" s="3"/>
      <c r="WAF48" s="3"/>
      <c r="WAG48" s="3"/>
      <c r="WAH48" s="3"/>
      <c r="WAI48" s="3"/>
      <c r="WAJ48" s="3"/>
      <c r="WAK48" s="3"/>
      <c r="WAL48" s="3"/>
      <c r="WAM48" s="3"/>
      <c r="WAN48" s="3"/>
      <c r="WAO48" s="3"/>
      <c r="WAP48" s="3"/>
      <c r="WAQ48" s="3"/>
      <c r="WAR48" s="3"/>
      <c r="WAS48" s="3"/>
      <c r="WAT48" s="3"/>
      <c r="WAU48" s="3"/>
      <c r="WAV48" s="3"/>
      <c r="WAW48" s="3"/>
      <c r="WAX48" s="3"/>
      <c r="WAY48" s="3"/>
      <c r="WAZ48" s="3"/>
      <c r="WBA48" s="3"/>
      <c r="WBB48" s="3"/>
      <c r="WBC48" s="3"/>
      <c r="WBD48" s="3"/>
      <c r="WBE48" s="3"/>
      <c r="WBF48" s="3"/>
      <c r="WBG48" s="3"/>
      <c r="WBH48" s="3"/>
      <c r="WBI48" s="3"/>
      <c r="WBJ48" s="3"/>
      <c r="WBK48" s="3"/>
      <c r="WBL48" s="3"/>
      <c r="WBM48" s="3"/>
      <c r="WBN48" s="3"/>
      <c r="WBO48" s="3"/>
      <c r="WBP48" s="3"/>
      <c r="WBQ48" s="3"/>
      <c r="WBR48" s="3"/>
      <c r="WBS48" s="3"/>
      <c r="WBT48" s="3"/>
      <c r="WBU48" s="3"/>
      <c r="WBV48" s="3"/>
      <c r="WBW48" s="3"/>
      <c r="WBX48" s="3"/>
      <c r="WBY48" s="3"/>
      <c r="WBZ48" s="3"/>
      <c r="WCA48" s="3"/>
      <c r="WCB48" s="3"/>
      <c r="WCC48" s="3"/>
      <c r="WCD48" s="3"/>
      <c r="WCE48" s="3"/>
      <c r="WCF48" s="3"/>
      <c r="WCG48" s="3"/>
      <c r="WCH48" s="3"/>
      <c r="WCI48" s="3"/>
      <c r="WCJ48" s="3"/>
      <c r="WCK48" s="3"/>
      <c r="WCL48" s="3"/>
      <c r="WCM48" s="3"/>
      <c r="WCN48" s="3"/>
      <c r="WCO48" s="3"/>
      <c r="WCP48" s="3"/>
      <c r="WCQ48" s="3"/>
      <c r="WCR48" s="3"/>
      <c r="WCS48" s="3"/>
      <c r="WCT48" s="3"/>
      <c r="WCU48" s="3"/>
      <c r="WCV48" s="3"/>
      <c r="WCW48" s="3"/>
      <c r="WCX48" s="3"/>
      <c r="WCY48" s="3"/>
      <c r="WCZ48" s="3"/>
      <c r="WDA48" s="3"/>
      <c r="WDB48" s="3"/>
      <c r="WDC48" s="3"/>
      <c r="WDD48" s="3"/>
      <c r="WDE48" s="3"/>
      <c r="WDF48" s="3"/>
      <c r="WDG48" s="3"/>
      <c r="WDH48" s="3"/>
      <c r="WDI48" s="3"/>
      <c r="WDJ48" s="3"/>
      <c r="WDK48" s="3"/>
      <c r="WDL48" s="3"/>
      <c r="WDM48" s="3"/>
      <c r="WDN48" s="3"/>
      <c r="WDO48" s="3"/>
      <c r="WDP48" s="3"/>
      <c r="WDQ48" s="3"/>
      <c r="WDR48" s="3"/>
      <c r="WDS48" s="3"/>
      <c r="WDT48" s="3"/>
      <c r="WDU48" s="3"/>
      <c r="WDV48" s="3"/>
      <c r="WDW48" s="3"/>
      <c r="WDX48" s="3"/>
      <c r="WDY48" s="3"/>
      <c r="WDZ48" s="3"/>
      <c r="WEA48" s="3"/>
      <c r="WEB48" s="3"/>
      <c r="WEC48" s="3"/>
      <c r="WED48" s="3"/>
      <c r="WEE48" s="3"/>
      <c r="WEF48" s="3"/>
      <c r="WEG48" s="3"/>
      <c r="WEH48" s="3"/>
      <c r="WEI48" s="3"/>
      <c r="WEJ48" s="3"/>
      <c r="WEK48" s="3"/>
      <c r="WEL48" s="3"/>
      <c r="WEM48" s="3"/>
      <c r="WEN48" s="3"/>
      <c r="WEO48" s="3"/>
      <c r="WEP48" s="3"/>
      <c r="WEQ48" s="3"/>
      <c r="WER48" s="3"/>
      <c r="WES48" s="3"/>
      <c r="WET48" s="3"/>
      <c r="WEU48" s="3"/>
      <c r="WEV48" s="3"/>
      <c r="WEW48" s="3"/>
      <c r="WEX48" s="3"/>
      <c r="WEY48" s="3"/>
      <c r="WEZ48" s="3"/>
      <c r="WFA48" s="3"/>
      <c r="WFB48" s="3"/>
      <c r="WFC48" s="3"/>
      <c r="WFD48" s="3"/>
      <c r="WFE48" s="3"/>
      <c r="WFF48" s="3"/>
      <c r="WFG48" s="3"/>
      <c r="WFH48" s="3"/>
      <c r="WFI48" s="3"/>
      <c r="WFJ48" s="3"/>
      <c r="WFK48" s="3"/>
      <c r="WFL48" s="3"/>
      <c r="WFM48" s="3"/>
      <c r="WFN48" s="3"/>
      <c r="WFO48" s="3"/>
      <c r="WFP48" s="3"/>
      <c r="WFQ48" s="3"/>
      <c r="WFR48" s="3"/>
      <c r="WFS48" s="3"/>
      <c r="WFT48" s="3"/>
      <c r="WFU48" s="3"/>
      <c r="WFV48" s="3"/>
      <c r="WFW48" s="3"/>
      <c r="WFX48" s="3"/>
      <c r="WFY48" s="3"/>
      <c r="WFZ48" s="3"/>
      <c r="WGA48" s="3"/>
      <c r="WGB48" s="3"/>
      <c r="WGC48" s="3"/>
      <c r="WGD48" s="3"/>
      <c r="WGE48" s="3"/>
      <c r="WGF48" s="3"/>
      <c r="WGG48" s="3"/>
      <c r="WGH48" s="3"/>
      <c r="WGI48" s="3"/>
      <c r="WGJ48" s="3"/>
      <c r="WGK48" s="3"/>
      <c r="WGL48" s="3"/>
      <c r="WGM48" s="3"/>
      <c r="WGN48" s="3"/>
      <c r="WGO48" s="3"/>
      <c r="WGP48" s="3"/>
      <c r="WGQ48" s="3"/>
      <c r="WGR48" s="3"/>
      <c r="WGS48" s="3"/>
      <c r="WGT48" s="3"/>
      <c r="WGU48" s="3"/>
      <c r="WGV48" s="3"/>
      <c r="WGW48" s="3"/>
      <c r="WGX48" s="3"/>
      <c r="WGY48" s="3"/>
      <c r="WGZ48" s="3"/>
      <c r="WHA48" s="3"/>
      <c r="WHB48" s="3"/>
      <c r="WHC48" s="3"/>
      <c r="WHD48" s="3"/>
      <c r="WHE48" s="3"/>
      <c r="WHF48" s="3"/>
      <c r="WHG48" s="3"/>
      <c r="WHH48" s="3"/>
      <c r="WHI48" s="3"/>
      <c r="WHJ48" s="3"/>
      <c r="WHK48" s="3"/>
      <c r="WHL48" s="3"/>
      <c r="WHM48" s="3"/>
      <c r="WHN48" s="3"/>
      <c r="WHO48" s="3"/>
      <c r="WHP48" s="3"/>
      <c r="WHQ48" s="3"/>
      <c r="WHR48" s="3"/>
      <c r="WHS48" s="3"/>
      <c r="WHT48" s="3"/>
      <c r="WHU48" s="3"/>
      <c r="WHV48" s="3"/>
      <c r="WHW48" s="3"/>
      <c r="WHX48" s="3"/>
      <c r="WHY48" s="3"/>
      <c r="WHZ48" s="3"/>
      <c r="WIA48" s="3"/>
      <c r="WIB48" s="3"/>
      <c r="WIC48" s="3"/>
      <c r="WID48" s="3"/>
      <c r="WIE48" s="3"/>
      <c r="WIF48" s="3"/>
      <c r="WIG48" s="3"/>
      <c r="WIH48" s="3"/>
      <c r="WII48" s="3"/>
      <c r="WIJ48" s="3"/>
      <c r="WIK48" s="3"/>
      <c r="WIL48" s="3"/>
      <c r="WIM48" s="3"/>
      <c r="WIN48" s="3"/>
      <c r="WIO48" s="3"/>
      <c r="WIP48" s="3"/>
      <c r="WIQ48" s="3"/>
      <c r="WIR48" s="3"/>
      <c r="WIS48" s="3"/>
      <c r="WIT48" s="3"/>
      <c r="WIU48" s="3"/>
      <c r="WIV48" s="3"/>
      <c r="WIW48" s="3"/>
      <c r="WIX48" s="3"/>
      <c r="WIY48" s="3"/>
      <c r="WIZ48" s="3"/>
      <c r="WJA48" s="3"/>
      <c r="WJB48" s="3"/>
      <c r="WJC48" s="3"/>
      <c r="WJD48" s="3"/>
      <c r="WJE48" s="3"/>
      <c r="WJF48" s="3"/>
      <c r="WJG48" s="3"/>
      <c r="WJH48" s="3"/>
      <c r="WJI48" s="3"/>
      <c r="WJJ48" s="3"/>
      <c r="WJK48" s="3"/>
      <c r="WJL48" s="3"/>
      <c r="WJM48" s="3"/>
      <c r="WJN48" s="3"/>
      <c r="WJO48" s="3"/>
      <c r="WJP48" s="3"/>
      <c r="WJQ48" s="3"/>
      <c r="WJR48" s="3"/>
      <c r="WJS48" s="3"/>
      <c r="WJT48" s="3"/>
      <c r="WJU48" s="3"/>
      <c r="WJV48" s="3"/>
      <c r="WJW48" s="3"/>
      <c r="WJX48" s="3"/>
      <c r="WJY48" s="3"/>
      <c r="WJZ48" s="3"/>
      <c r="WKA48" s="3"/>
      <c r="WKB48" s="3"/>
      <c r="WKC48" s="3"/>
      <c r="WKD48" s="3"/>
      <c r="WKE48" s="3"/>
      <c r="WKF48" s="3"/>
      <c r="WKG48" s="3"/>
      <c r="WKH48" s="3"/>
      <c r="WKI48" s="3"/>
      <c r="WKJ48" s="3"/>
      <c r="WKK48" s="3"/>
      <c r="WKL48" s="3"/>
      <c r="WKM48" s="3"/>
      <c r="WKN48" s="3"/>
      <c r="WKO48" s="3"/>
      <c r="WKP48" s="3"/>
      <c r="WKQ48" s="3"/>
      <c r="WKR48" s="3"/>
      <c r="WKS48" s="3"/>
      <c r="WKT48" s="3"/>
      <c r="WKU48" s="3"/>
      <c r="WKV48" s="3"/>
      <c r="WKW48" s="3"/>
      <c r="WKX48" s="3"/>
      <c r="WKY48" s="3"/>
      <c r="WKZ48" s="3"/>
      <c r="WLA48" s="3"/>
      <c r="WLB48" s="3"/>
      <c r="WLC48" s="3"/>
      <c r="WLD48" s="3"/>
      <c r="WLE48" s="3"/>
      <c r="WLF48" s="3"/>
      <c r="WLG48" s="3"/>
      <c r="WLH48" s="3"/>
      <c r="WLI48" s="3"/>
      <c r="WLJ48" s="3"/>
      <c r="WLK48" s="3"/>
      <c r="WLL48" s="3"/>
      <c r="WLM48" s="3"/>
      <c r="WLN48" s="3"/>
      <c r="WLO48" s="3"/>
      <c r="WLP48" s="3"/>
      <c r="WLQ48" s="3"/>
      <c r="WLR48" s="3"/>
      <c r="WLS48" s="3"/>
      <c r="WLT48" s="3"/>
      <c r="WLU48" s="3"/>
      <c r="WLV48" s="3"/>
      <c r="WLW48" s="3"/>
      <c r="WLX48" s="3"/>
      <c r="WLY48" s="3"/>
      <c r="WLZ48" s="3"/>
      <c r="WMA48" s="3"/>
      <c r="WMB48" s="3"/>
      <c r="WMC48" s="3"/>
      <c r="WMD48" s="3"/>
      <c r="WME48" s="3"/>
      <c r="WMF48" s="3"/>
      <c r="WMG48" s="3"/>
      <c r="WMH48" s="3"/>
      <c r="WMI48" s="3"/>
      <c r="WMJ48" s="3"/>
      <c r="WMK48" s="3"/>
      <c r="WML48" s="3"/>
      <c r="WMM48" s="3"/>
      <c r="WMN48" s="3"/>
      <c r="WMO48" s="3"/>
      <c r="WMP48" s="3"/>
      <c r="WMQ48" s="3"/>
      <c r="WMR48" s="3"/>
      <c r="WMS48" s="3"/>
      <c r="WMT48" s="3"/>
      <c r="WMU48" s="3"/>
      <c r="WMV48" s="3"/>
      <c r="WMW48" s="3"/>
      <c r="WMX48" s="3"/>
      <c r="WMY48" s="3"/>
      <c r="WMZ48" s="3"/>
      <c r="WNA48" s="3"/>
      <c r="WNB48" s="3"/>
      <c r="WNC48" s="3"/>
      <c r="WND48" s="3"/>
      <c r="WNE48" s="3"/>
      <c r="WNF48" s="3"/>
      <c r="WNG48" s="3"/>
      <c r="WNH48" s="3"/>
      <c r="WNI48" s="3"/>
      <c r="WNJ48" s="3"/>
      <c r="WNK48" s="3"/>
      <c r="WNL48" s="3"/>
      <c r="WNM48" s="3"/>
      <c r="WNN48" s="3"/>
      <c r="WNO48" s="3"/>
      <c r="WNP48" s="3"/>
      <c r="WNQ48" s="3"/>
      <c r="WNR48" s="3"/>
      <c r="WNS48" s="3"/>
      <c r="WNT48" s="3"/>
      <c r="WNU48" s="3"/>
      <c r="WNV48" s="3"/>
      <c r="WNW48" s="3"/>
      <c r="WNX48" s="3"/>
      <c r="WNY48" s="3"/>
      <c r="WNZ48" s="3"/>
      <c r="WOA48" s="3"/>
      <c r="WOB48" s="3"/>
      <c r="WOC48" s="3"/>
      <c r="WOD48" s="3"/>
      <c r="WOE48" s="3"/>
      <c r="WOF48" s="3"/>
      <c r="WOG48" s="3"/>
      <c r="WOH48" s="3"/>
      <c r="WOI48" s="3"/>
      <c r="WOJ48" s="3"/>
      <c r="WOK48" s="3"/>
      <c r="WOL48" s="3"/>
      <c r="WOM48" s="3"/>
      <c r="WON48" s="3"/>
      <c r="WOO48" s="3"/>
      <c r="WOP48" s="3"/>
      <c r="WOQ48" s="3"/>
      <c r="WOR48" s="3"/>
      <c r="WOS48" s="3"/>
      <c r="WOT48" s="3"/>
      <c r="WOU48" s="3"/>
      <c r="WOV48" s="3"/>
      <c r="WOW48" s="3"/>
      <c r="WOX48" s="3"/>
      <c r="WOY48" s="3"/>
      <c r="WOZ48" s="3"/>
      <c r="WPA48" s="3"/>
      <c r="WPB48" s="3"/>
      <c r="WPC48" s="3"/>
      <c r="WPD48" s="3"/>
      <c r="WPE48" s="3"/>
      <c r="WPF48" s="3"/>
      <c r="WPG48" s="3"/>
      <c r="WPH48" s="3"/>
      <c r="WPI48" s="3"/>
      <c r="WPJ48" s="3"/>
      <c r="WPK48" s="3"/>
      <c r="WPL48" s="3"/>
      <c r="WPM48" s="3"/>
      <c r="WPN48" s="3"/>
      <c r="WPO48" s="3"/>
      <c r="WPP48" s="3"/>
      <c r="WPQ48" s="3"/>
      <c r="WPR48" s="3"/>
      <c r="WPS48" s="3"/>
      <c r="WPT48" s="3"/>
      <c r="WPU48" s="3"/>
      <c r="WPV48" s="3"/>
      <c r="WPW48" s="3"/>
      <c r="WPX48" s="3"/>
      <c r="WPY48" s="3"/>
      <c r="WPZ48" s="3"/>
      <c r="WQA48" s="3"/>
      <c r="WQB48" s="3"/>
      <c r="WQC48" s="3"/>
      <c r="WQD48" s="3"/>
      <c r="WQE48" s="3"/>
      <c r="WQF48" s="3"/>
      <c r="WQG48" s="3"/>
      <c r="WQH48" s="3"/>
      <c r="WQI48" s="3"/>
      <c r="WQJ48" s="3"/>
      <c r="WQK48" s="3"/>
      <c r="WQL48" s="3"/>
      <c r="WQM48" s="3"/>
      <c r="WQN48" s="3"/>
      <c r="WQO48" s="3"/>
      <c r="WQP48" s="3"/>
      <c r="WQQ48" s="3"/>
      <c r="WQR48" s="3"/>
      <c r="WQS48" s="3"/>
      <c r="WQT48" s="3"/>
      <c r="WQU48" s="3"/>
      <c r="WQV48" s="3"/>
      <c r="WQW48" s="3"/>
      <c r="WQX48" s="3"/>
      <c r="WQY48" s="3"/>
      <c r="WQZ48" s="3"/>
      <c r="WRA48" s="3"/>
      <c r="WRB48" s="3"/>
      <c r="WRC48" s="3"/>
      <c r="WRD48" s="3"/>
      <c r="WRE48" s="3"/>
      <c r="WRF48" s="3"/>
      <c r="WRG48" s="3"/>
      <c r="WRH48" s="3"/>
      <c r="WRI48" s="3"/>
      <c r="WRJ48" s="3"/>
      <c r="WRK48" s="3"/>
      <c r="WRL48" s="3"/>
      <c r="WRM48" s="3"/>
      <c r="WRN48" s="3"/>
      <c r="WRO48" s="3"/>
      <c r="WRP48" s="3"/>
      <c r="WRQ48" s="3"/>
      <c r="WRR48" s="3"/>
      <c r="WRS48" s="3"/>
      <c r="WRT48" s="3"/>
      <c r="WRU48" s="3"/>
      <c r="WRV48" s="3"/>
      <c r="WRW48" s="3"/>
      <c r="WRX48" s="3"/>
      <c r="WRY48" s="3"/>
      <c r="WRZ48" s="3"/>
      <c r="WSA48" s="3"/>
      <c r="WSB48" s="3"/>
      <c r="WSC48" s="3"/>
      <c r="WSD48" s="3"/>
      <c r="WSE48" s="3"/>
      <c r="WSF48" s="3"/>
      <c r="WSG48" s="3"/>
      <c r="WSH48" s="3"/>
      <c r="WSI48" s="3"/>
      <c r="WSJ48" s="3"/>
      <c r="WSK48" s="3"/>
      <c r="WSL48" s="3"/>
      <c r="WSM48" s="3"/>
      <c r="WSN48" s="3"/>
      <c r="WSO48" s="3"/>
      <c r="WSP48" s="3"/>
      <c r="WSQ48" s="3"/>
      <c r="WSR48" s="3"/>
      <c r="WSS48" s="3"/>
      <c r="WST48" s="3"/>
      <c r="WSU48" s="3"/>
      <c r="WSV48" s="3"/>
      <c r="WSW48" s="3"/>
      <c r="WSX48" s="3"/>
      <c r="WSY48" s="3"/>
      <c r="WSZ48" s="3"/>
      <c r="WTA48" s="3"/>
      <c r="WTB48" s="3"/>
      <c r="WTC48" s="3"/>
      <c r="WTD48" s="3"/>
      <c r="WTE48" s="3"/>
      <c r="WTF48" s="3"/>
      <c r="WTG48" s="3"/>
      <c r="WTH48" s="3"/>
      <c r="WTI48" s="3"/>
      <c r="WTJ48" s="3"/>
      <c r="WTK48" s="3"/>
      <c r="WTL48" s="3"/>
      <c r="WTM48" s="3"/>
      <c r="WTN48" s="3"/>
      <c r="WTO48" s="3"/>
      <c r="WTP48" s="3"/>
      <c r="WTQ48" s="3"/>
      <c r="WTR48" s="3"/>
      <c r="WTS48" s="3"/>
      <c r="WTT48" s="3"/>
      <c r="WTU48" s="3"/>
      <c r="WTV48" s="3"/>
      <c r="WTW48" s="3"/>
      <c r="WTX48" s="3"/>
      <c r="WTY48" s="3"/>
      <c r="WTZ48" s="3"/>
      <c r="WUA48" s="3"/>
      <c r="WUB48" s="3"/>
      <c r="WUC48" s="3"/>
      <c r="WUD48" s="3"/>
      <c r="WUE48" s="3"/>
      <c r="WUF48" s="3"/>
      <c r="WUG48" s="3"/>
      <c r="WUH48" s="3"/>
      <c r="WUI48" s="3"/>
      <c r="WUJ48" s="3"/>
      <c r="WUK48" s="3"/>
      <c r="WUL48" s="3"/>
      <c r="WUM48" s="3"/>
      <c r="WUN48" s="3"/>
      <c r="WUO48" s="3"/>
      <c r="WUP48" s="3"/>
      <c r="WUQ48" s="3"/>
      <c r="WUR48" s="3"/>
      <c r="WUS48" s="3"/>
      <c r="WUT48" s="3"/>
      <c r="WUU48" s="3"/>
      <c r="WUV48" s="3"/>
      <c r="WUW48" s="3"/>
      <c r="WUX48" s="3"/>
      <c r="WUY48" s="3"/>
      <c r="WUZ48" s="3"/>
      <c r="WVA48" s="3"/>
      <c r="WVB48" s="3"/>
      <c r="WVC48" s="3"/>
      <c r="WVD48" s="3"/>
      <c r="WVE48" s="3"/>
      <c r="WVF48" s="3"/>
      <c r="WVG48" s="3"/>
      <c r="WVH48" s="3"/>
      <c r="WVI48" s="3"/>
      <c r="WVJ48" s="3"/>
      <c r="WVK48" s="3"/>
      <c r="WVL48" s="3"/>
      <c r="WVM48" s="3"/>
      <c r="WVN48" s="3"/>
      <c r="WVO48" s="3"/>
      <c r="WVP48" s="3"/>
      <c r="WVQ48" s="3"/>
      <c r="WVR48" s="3"/>
      <c r="WVS48" s="3"/>
      <c r="WVT48" s="3"/>
      <c r="WVU48" s="3"/>
      <c r="WVV48" s="3"/>
      <c r="WVW48" s="3"/>
      <c r="WVX48" s="3"/>
      <c r="WVY48" s="3"/>
      <c r="WVZ48" s="3"/>
      <c r="WWA48" s="3"/>
      <c r="WWB48" s="3"/>
      <c r="WWC48" s="3"/>
      <c r="WWD48" s="3"/>
      <c r="WWE48" s="3"/>
      <c r="WWF48" s="3"/>
      <c r="WWG48" s="3"/>
      <c r="WWH48" s="3"/>
      <c r="WWI48" s="3"/>
      <c r="WWJ48" s="3"/>
      <c r="WWK48" s="3"/>
      <c r="WWL48" s="3"/>
      <c r="WWM48" s="3"/>
      <c r="WWN48" s="3"/>
      <c r="WWO48" s="3"/>
      <c r="WWP48" s="3"/>
      <c r="WWQ48" s="3"/>
      <c r="WWR48" s="3"/>
      <c r="WWS48" s="3"/>
      <c r="WWT48" s="3"/>
      <c r="WWU48" s="3"/>
      <c r="WWV48" s="3"/>
      <c r="WWW48" s="3"/>
      <c r="WWX48" s="3"/>
      <c r="WWY48" s="3"/>
      <c r="WWZ48" s="3"/>
      <c r="WXA48" s="3"/>
      <c r="WXB48" s="3"/>
      <c r="WXC48" s="3"/>
      <c r="WXD48" s="3"/>
      <c r="WXE48" s="3"/>
      <c r="WXF48" s="3"/>
      <c r="WXG48" s="3"/>
      <c r="WXH48" s="3"/>
      <c r="WXI48" s="3"/>
      <c r="WXJ48" s="3"/>
      <c r="WXK48" s="3"/>
      <c r="WXL48" s="3"/>
      <c r="WXM48" s="3"/>
      <c r="WXN48" s="3"/>
      <c r="WXO48" s="3"/>
      <c r="WXP48" s="3"/>
      <c r="WXQ48" s="3"/>
      <c r="WXR48" s="3"/>
      <c r="WXS48" s="3"/>
      <c r="WXT48" s="3"/>
      <c r="WXU48" s="3"/>
      <c r="WXV48" s="3"/>
      <c r="WXW48" s="3"/>
      <c r="WXX48" s="3"/>
      <c r="WXY48" s="3"/>
      <c r="WXZ48" s="3"/>
      <c r="WYA48" s="3"/>
      <c r="WYB48" s="3"/>
      <c r="WYC48" s="3"/>
      <c r="WYD48" s="3"/>
      <c r="WYE48" s="3"/>
      <c r="WYF48" s="3"/>
      <c r="WYG48" s="3"/>
      <c r="WYH48" s="3"/>
      <c r="WYI48" s="3"/>
      <c r="WYJ48" s="3"/>
      <c r="WYK48" s="3"/>
      <c r="WYL48" s="3"/>
      <c r="WYM48" s="3"/>
      <c r="WYN48" s="3"/>
      <c r="WYO48" s="3"/>
      <c r="WYP48" s="3"/>
      <c r="WYQ48" s="3"/>
      <c r="WYR48" s="3"/>
      <c r="WYS48" s="3"/>
      <c r="WYT48" s="3"/>
      <c r="WYU48" s="3"/>
      <c r="WYV48" s="3"/>
      <c r="WYW48" s="3"/>
      <c r="WYX48" s="3"/>
      <c r="WYY48" s="3"/>
      <c r="WYZ48" s="3"/>
      <c r="WZA48" s="3"/>
      <c r="WZB48" s="3"/>
      <c r="WZC48" s="3"/>
      <c r="WZD48" s="3"/>
      <c r="WZE48" s="3"/>
      <c r="WZF48" s="3"/>
      <c r="WZG48" s="3"/>
      <c r="WZH48" s="3"/>
      <c r="WZI48" s="3"/>
      <c r="WZJ48" s="3"/>
      <c r="WZK48" s="3"/>
      <c r="WZL48" s="3"/>
      <c r="WZM48" s="3"/>
      <c r="WZN48" s="3"/>
      <c r="WZO48" s="3"/>
      <c r="WZP48" s="3"/>
      <c r="WZQ48" s="3"/>
      <c r="WZR48" s="3"/>
      <c r="WZS48" s="3"/>
      <c r="WZT48" s="3"/>
      <c r="WZU48" s="3"/>
      <c r="WZV48" s="3"/>
      <c r="WZW48" s="3"/>
      <c r="WZX48" s="3"/>
      <c r="WZY48" s="3"/>
      <c r="WZZ48" s="3"/>
      <c r="XAA48" s="3"/>
      <c r="XAB48" s="3"/>
      <c r="XAC48" s="3"/>
      <c r="XAD48" s="3"/>
      <c r="XAE48" s="3"/>
      <c r="XAF48" s="3"/>
      <c r="XAG48" s="3"/>
      <c r="XAH48" s="3"/>
      <c r="XAI48" s="3"/>
      <c r="XAJ48" s="3"/>
      <c r="XAK48" s="3"/>
      <c r="XAL48" s="3"/>
      <c r="XAM48" s="3"/>
      <c r="XAN48" s="3"/>
      <c r="XAO48" s="3"/>
      <c r="XAP48" s="3"/>
      <c r="XAQ48" s="3"/>
      <c r="XAR48" s="3"/>
      <c r="XAS48" s="3"/>
      <c r="XAT48" s="3"/>
      <c r="XAU48" s="3"/>
      <c r="XAV48" s="3"/>
      <c r="XAW48" s="3"/>
      <c r="XAX48" s="3"/>
      <c r="XAY48" s="3"/>
      <c r="XAZ48" s="3"/>
      <c r="XBA48" s="3"/>
      <c r="XBB48" s="3"/>
      <c r="XBC48" s="3"/>
      <c r="XBD48" s="3"/>
      <c r="XBE48" s="3"/>
      <c r="XBF48" s="3"/>
      <c r="XBG48" s="3"/>
      <c r="XBH48" s="3"/>
      <c r="XBI48" s="3"/>
      <c r="XBJ48" s="3"/>
      <c r="XBK48" s="3"/>
      <c r="XBL48" s="3"/>
      <c r="XBM48" s="3"/>
      <c r="XBN48" s="3"/>
      <c r="XBO48" s="3"/>
      <c r="XBP48" s="3"/>
      <c r="XBQ48" s="3"/>
      <c r="XBR48" s="3"/>
      <c r="XBS48" s="3"/>
      <c r="XBT48" s="3"/>
      <c r="XBU48" s="3"/>
      <c r="XBV48" s="3"/>
      <c r="XBW48" s="3"/>
      <c r="XBX48" s="3"/>
      <c r="XBY48" s="3"/>
      <c r="XBZ48" s="3"/>
      <c r="XCA48" s="3"/>
      <c r="XCB48" s="3"/>
      <c r="XCC48" s="3"/>
      <c r="XCD48" s="3"/>
      <c r="XCE48" s="3"/>
      <c r="XCF48" s="3"/>
      <c r="XCG48" s="3"/>
      <c r="XCH48" s="3"/>
      <c r="XCI48" s="3"/>
      <c r="XCJ48" s="3"/>
      <c r="XCK48" s="3"/>
      <c r="XCL48" s="3"/>
      <c r="XCM48" s="3"/>
      <c r="XCN48" s="3"/>
      <c r="XCO48" s="3"/>
      <c r="XCP48" s="3"/>
      <c r="XCQ48" s="3"/>
      <c r="XCR48" s="3"/>
      <c r="XCS48" s="3"/>
      <c r="XCT48" s="3"/>
      <c r="XCU48" s="3"/>
      <c r="XCV48" s="3"/>
      <c r="XCW48" s="3"/>
      <c r="XCX48" s="3"/>
      <c r="XCY48" s="3"/>
      <c r="XCZ48" s="3"/>
      <c r="XDA48" s="3"/>
      <c r="XDB48" s="3"/>
      <c r="XDC48" s="3"/>
      <c r="XDD48" s="3"/>
      <c r="XDE48" s="3"/>
      <c r="XDF48" s="3"/>
      <c r="XDG48" s="3"/>
      <c r="XDH48" s="3"/>
      <c r="XDI48" s="3"/>
      <c r="XDJ48" s="3"/>
      <c r="XDK48" s="3"/>
      <c r="XDL48" s="3"/>
      <c r="XDM48" s="3"/>
      <c r="XDN48" s="3"/>
      <c r="XDO48" s="3"/>
      <c r="XDP48" s="3"/>
      <c r="XDQ48" s="3"/>
      <c r="XDR48" s="3"/>
      <c r="XDS48" s="3"/>
      <c r="XDT48" s="3"/>
      <c r="XDU48" s="3"/>
      <c r="XDV48" s="3"/>
      <c r="XDW48" s="3"/>
      <c r="XDX48" s="3"/>
      <c r="XDY48" s="3"/>
      <c r="XDZ48" s="3"/>
      <c r="XEA48" s="3"/>
      <c r="XEB48" s="3"/>
      <c r="XEC48" s="3"/>
      <c r="XED48" s="3"/>
      <c r="XEE48" s="3"/>
      <c r="XEF48" s="3"/>
      <c r="XEG48" s="3"/>
      <c r="XEH48" s="3"/>
      <c r="XEI48" s="3"/>
      <c r="XEJ48" s="3"/>
      <c r="XEK48" s="3"/>
      <c r="XEL48" s="3"/>
      <c r="XEM48" s="3"/>
      <c r="XEN48" s="3"/>
      <c r="XEO48" s="3"/>
      <c r="XEP48" s="3"/>
      <c r="XEQ48" s="3"/>
      <c r="XER48" s="3"/>
      <c r="XES48" s="3"/>
      <c r="XET48" s="3"/>
      <c r="XEU48" s="3"/>
      <c r="XEV48" s="3"/>
      <c r="XEW48" s="3"/>
      <c r="XEX48" s="3"/>
      <c r="XEY48" s="3"/>
      <c r="XEZ48" s="3"/>
      <c r="XFA48" s="3"/>
      <c r="XFB48" s="3"/>
      <c r="XFC48" s="3"/>
      <c r="XFD48" s="3"/>
    </row>
    <row r="49" spans="1:16384" s="117" customFormat="1">
      <c r="A49" s="116"/>
      <c r="B49" s="116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35" t="s">
        <v>82</v>
      </c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35" t="s">
        <v>82</v>
      </c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35" t="s">
        <v>82</v>
      </c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  <c r="AMU49" s="3"/>
      <c r="AMV49" s="3"/>
      <c r="AMW49" s="3"/>
      <c r="AMX49" s="3"/>
      <c r="AMY49" s="3"/>
      <c r="AMZ49" s="3"/>
      <c r="ANA49" s="3"/>
      <c r="ANB49" s="3"/>
      <c r="ANC49" s="3"/>
      <c r="AND49" s="3"/>
      <c r="ANE49" s="3"/>
      <c r="ANF49" s="3"/>
      <c r="ANG49" s="3"/>
      <c r="ANH49" s="3"/>
      <c r="ANI49" s="3"/>
      <c r="ANJ49" s="3"/>
      <c r="ANK49" s="3"/>
      <c r="ANL49" s="3"/>
      <c r="ANM49" s="3"/>
      <c r="ANN49" s="3"/>
      <c r="ANO49" s="3"/>
      <c r="ANP49" s="3"/>
      <c r="ANQ49" s="3"/>
      <c r="ANR49" s="3"/>
      <c r="ANS49" s="3"/>
      <c r="ANT49" s="3"/>
      <c r="ANU49" s="3"/>
      <c r="ANV49" s="3"/>
      <c r="ANW49" s="3"/>
      <c r="ANX49" s="3"/>
      <c r="ANY49" s="3"/>
      <c r="ANZ49" s="3"/>
      <c r="AOA49" s="3"/>
      <c r="AOB49" s="3"/>
      <c r="AOC49" s="3"/>
      <c r="AOD49" s="3"/>
      <c r="AOE49" s="3"/>
      <c r="AOF49" s="3"/>
      <c r="AOG49" s="3"/>
      <c r="AOH49" s="3"/>
      <c r="AOI49" s="3"/>
      <c r="AOJ49" s="3"/>
      <c r="AOK49" s="3"/>
      <c r="AOL49" s="3"/>
      <c r="AOM49" s="3"/>
      <c r="AON49" s="3"/>
      <c r="AOO49" s="3"/>
      <c r="AOP49" s="3"/>
      <c r="AOQ49" s="3"/>
      <c r="AOR49" s="3"/>
      <c r="AOS49" s="3"/>
      <c r="AOT49" s="3"/>
      <c r="AOU49" s="3"/>
      <c r="AOV49" s="3"/>
      <c r="AOW49" s="3"/>
      <c r="AOX49" s="3"/>
      <c r="AOY49" s="3"/>
      <c r="AOZ49" s="3"/>
      <c r="APA49" s="3"/>
      <c r="APB49" s="3"/>
      <c r="APC49" s="3"/>
      <c r="APD49" s="3"/>
      <c r="APE49" s="3"/>
      <c r="APF49" s="3"/>
      <c r="APG49" s="3"/>
      <c r="APH49" s="3"/>
      <c r="API49" s="3"/>
      <c r="APJ49" s="3"/>
      <c r="APK49" s="3"/>
      <c r="APL49" s="3"/>
      <c r="APM49" s="3"/>
      <c r="APN49" s="3"/>
      <c r="APO49" s="3"/>
      <c r="APP49" s="3"/>
      <c r="APQ49" s="3"/>
      <c r="APR49" s="3"/>
      <c r="APS49" s="3"/>
      <c r="APT49" s="3"/>
      <c r="APU49" s="3"/>
      <c r="APV49" s="3"/>
      <c r="APW49" s="3"/>
      <c r="APX49" s="3"/>
      <c r="APY49" s="3"/>
      <c r="APZ49" s="3"/>
      <c r="AQA49" s="3"/>
      <c r="AQB49" s="3"/>
      <c r="AQC49" s="3"/>
      <c r="AQD49" s="3"/>
      <c r="AQE49" s="3"/>
      <c r="AQF49" s="3"/>
      <c r="AQG49" s="3"/>
      <c r="AQH49" s="3"/>
      <c r="AQI49" s="3"/>
      <c r="AQJ49" s="3"/>
      <c r="AQK49" s="3"/>
      <c r="AQL49" s="3"/>
      <c r="AQM49" s="3"/>
      <c r="AQN49" s="3"/>
      <c r="AQO49" s="3"/>
      <c r="AQP49" s="3"/>
      <c r="AQQ49" s="3"/>
      <c r="AQR49" s="3"/>
      <c r="AQS49" s="3"/>
      <c r="AQT49" s="3"/>
      <c r="AQU49" s="3"/>
      <c r="AQV49" s="3"/>
      <c r="AQW49" s="3"/>
      <c r="AQX49" s="3"/>
      <c r="AQY49" s="3"/>
      <c r="AQZ49" s="3"/>
      <c r="ARA49" s="3"/>
      <c r="ARB49" s="3"/>
      <c r="ARC49" s="3"/>
      <c r="ARD49" s="3"/>
      <c r="ARE49" s="3"/>
      <c r="ARF49" s="3"/>
      <c r="ARG49" s="3"/>
      <c r="ARH49" s="3"/>
      <c r="ARI49" s="3"/>
      <c r="ARJ49" s="3"/>
      <c r="ARK49" s="3"/>
      <c r="ARL49" s="3"/>
      <c r="ARM49" s="3"/>
      <c r="ARN49" s="3"/>
      <c r="ARO49" s="3"/>
      <c r="ARP49" s="3"/>
      <c r="ARQ49" s="3"/>
      <c r="ARR49" s="3"/>
      <c r="ARS49" s="3"/>
      <c r="ART49" s="3"/>
      <c r="ARU49" s="3"/>
      <c r="ARV49" s="3"/>
      <c r="ARW49" s="3"/>
      <c r="ARX49" s="3"/>
      <c r="ARY49" s="3"/>
      <c r="ARZ49" s="3"/>
      <c r="ASA49" s="3"/>
      <c r="ASB49" s="3"/>
      <c r="ASC49" s="3"/>
      <c r="ASD49" s="3"/>
      <c r="ASE49" s="3"/>
      <c r="ASF49" s="3"/>
      <c r="ASG49" s="3"/>
      <c r="ASH49" s="3"/>
      <c r="ASI49" s="3"/>
      <c r="ASJ49" s="3"/>
      <c r="ASK49" s="3"/>
      <c r="ASL49" s="3"/>
      <c r="ASM49" s="3"/>
      <c r="ASN49" s="3"/>
      <c r="ASO49" s="3"/>
      <c r="ASP49" s="3"/>
      <c r="ASQ49" s="3"/>
      <c r="ASR49" s="3"/>
      <c r="ASS49" s="3"/>
      <c r="AST49" s="3"/>
      <c r="ASU49" s="3"/>
      <c r="ASV49" s="3"/>
      <c r="ASW49" s="3"/>
      <c r="ASX49" s="3"/>
      <c r="ASY49" s="3"/>
      <c r="ASZ49" s="3"/>
      <c r="ATA49" s="3"/>
      <c r="ATB49" s="3"/>
      <c r="ATC49" s="3"/>
      <c r="ATD49" s="3"/>
      <c r="ATE49" s="3"/>
      <c r="ATF49" s="3"/>
      <c r="ATG49" s="3"/>
      <c r="ATH49" s="3"/>
      <c r="ATI49" s="3"/>
      <c r="ATJ49" s="3"/>
      <c r="ATK49" s="3"/>
      <c r="ATL49" s="3"/>
      <c r="ATM49" s="3"/>
      <c r="ATN49" s="3"/>
      <c r="ATO49" s="3"/>
      <c r="ATP49" s="3"/>
      <c r="ATQ49" s="3"/>
      <c r="ATR49" s="3"/>
      <c r="ATS49" s="3"/>
      <c r="ATT49" s="3"/>
      <c r="ATU49" s="3"/>
      <c r="ATV49" s="3"/>
      <c r="ATW49" s="3"/>
      <c r="ATX49" s="3"/>
      <c r="ATY49" s="3"/>
      <c r="ATZ49" s="3"/>
      <c r="AUA49" s="3"/>
      <c r="AUB49" s="3"/>
      <c r="AUC49" s="3"/>
      <c r="AUD49" s="3"/>
      <c r="AUE49" s="3"/>
      <c r="AUF49" s="3"/>
      <c r="AUG49" s="3"/>
      <c r="AUH49" s="3"/>
      <c r="AUI49" s="3"/>
      <c r="AUJ49" s="3"/>
      <c r="AUK49" s="3"/>
      <c r="AUL49" s="3"/>
      <c r="AUM49" s="3"/>
      <c r="AUN49" s="3"/>
      <c r="AUO49" s="3"/>
      <c r="AUP49" s="3"/>
      <c r="AUQ49" s="3"/>
      <c r="AUR49" s="3"/>
      <c r="AUS49" s="3"/>
      <c r="AUT49" s="3"/>
      <c r="AUU49" s="3"/>
      <c r="AUV49" s="3"/>
      <c r="AUW49" s="3"/>
      <c r="AUX49" s="3"/>
      <c r="AUY49" s="3"/>
      <c r="AUZ49" s="3"/>
      <c r="AVA49" s="3"/>
      <c r="AVB49" s="3"/>
      <c r="AVC49" s="3"/>
      <c r="AVD49" s="3"/>
      <c r="AVE49" s="3"/>
      <c r="AVF49" s="3"/>
      <c r="AVG49" s="3"/>
      <c r="AVH49" s="3"/>
      <c r="AVI49" s="3"/>
      <c r="AVJ49" s="3"/>
      <c r="AVK49" s="3"/>
      <c r="AVL49" s="3"/>
      <c r="AVM49" s="3"/>
      <c r="AVN49" s="3"/>
      <c r="AVO49" s="3"/>
      <c r="AVP49" s="3"/>
      <c r="AVQ49" s="3"/>
      <c r="AVR49" s="3"/>
      <c r="AVS49" s="3"/>
      <c r="AVT49" s="3"/>
      <c r="AVU49" s="3"/>
      <c r="AVV49" s="3"/>
      <c r="AVW49" s="3"/>
      <c r="AVX49" s="3"/>
      <c r="AVY49" s="3"/>
      <c r="AVZ49" s="3"/>
      <c r="AWA49" s="3"/>
      <c r="AWB49" s="3"/>
      <c r="AWC49" s="3"/>
      <c r="AWD49" s="3"/>
      <c r="AWE49" s="3"/>
      <c r="AWF49" s="3"/>
      <c r="AWG49" s="3"/>
      <c r="AWH49" s="3"/>
      <c r="AWI49" s="3"/>
      <c r="AWJ49" s="3"/>
      <c r="AWK49" s="3"/>
      <c r="AWL49" s="3"/>
      <c r="AWM49" s="3"/>
      <c r="AWN49" s="3"/>
      <c r="AWO49" s="3"/>
      <c r="AWP49" s="3"/>
      <c r="AWQ49" s="3"/>
      <c r="AWR49" s="3"/>
      <c r="AWS49" s="3"/>
      <c r="AWT49" s="3"/>
      <c r="AWU49" s="3"/>
      <c r="AWV49" s="3"/>
      <c r="AWW49" s="3"/>
      <c r="AWX49" s="3"/>
      <c r="AWY49" s="3"/>
      <c r="AWZ49" s="3"/>
      <c r="AXA49" s="3"/>
      <c r="AXB49" s="3"/>
      <c r="AXC49" s="3"/>
      <c r="AXD49" s="3"/>
      <c r="AXE49" s="3"/>
      <c r="AXF49" s="3"/>
      <c r="AXG49" s="3"/>
      <c r="AXH49" s="3"/>
      <c r="AXI49" s="3"/>
      <c r="AXJ49" s="3"/>
      <c r="AXK49" s="3"/>
      <c r="AXL49" s="3"/>
      <c r="AXM49" s="3"/>
      <c r="AXN49" s="3"/>
      <c r="AXO49" s="3"/>
      <c r="AXP49" s="3"/>
      <c r="AXQ49" s="3"/>
      <c r="AXR49" s="3"/>
      <c r="AXS49" s="3"/>
      <c r="AXT49" s="3"/>
      <c r="AXU49" s="3"/>
      <c r="AXV49" s="3"/>
      <c r="AXW49" s="3"/>
      <c r="AXX49" s="3"/>
      <c r="AXY49" s="3"/>
      <c r="AXZ49" s="3"/>
      <c r="AYA49" s="3"/>
      <c r="AYB49" s="3"/>
      <c r="AYC49" s="3"/>
      <c r="AYD49" s="3"/>
      <c r="AYE49" s="3"/>
      <c r="AYF49" s="3"/>
      <c r="AYG49" s="3"/>
      <c r="AYH49" s="3"/>
      <c r="AYI49" s="3"/>
      <c r="AYJ49" s="3"/>
      <c r="AYK49" s="3"/>
      <c r="AYL49" s="3"/>
      <c r="AYM49" s="3"/>
      <c r="AYN49" s="3"/>
      <c r="AYO49" s="3"/>
      <c r="AYP49" s="3"/>
      <c r="AYQ49" s="3"/>
      <c r="AYR49" s="3"/>
      <c r="AYS49" s="3"/>
      <c r="AYT49" s="3"/>
      <c r="AYU49" s="3"/>
      <c r="AYV49" s="3"/>
      <c r="AYW49" s="3"/>
      <c r="AYX49" s="3"/>
      <c r="AYY49" s="3"/>
      <c r="AYZ49" s="3"/>
      <c r="AZA49" s="3"/>
      <c r="AZB49" s="3"/>
      <c r="AZC49" s="3"/>
      <c r="AZD49" s="3"/>
      <c r="AZE49" s="3"/>
      <c r="AZF49" s="3"/>
      <c r="AZG49" s="3"/>
      <c r="AZH49" s="3"/>
      <c r="AZI49" s="3"/>
      <c r="AZJ49" s="3"/>
      <c r="AZK49" s="3"/>
      <c r="AZL49" s="3"/>
      <c r="AZM49" s="3"/>
      <c r="AZN49" s="3"/>
      <c r="AZO49" s="3"/>
      <c r="AZP49" s="3"/>
      <c r="AZQ49" s="3"/>
      <c r="AZR49" s="3"/>
      <c r="AZS49" s="3"/>
      <c r="AZT49" s="3"/>
      <c r="AZU49" s="3"/>
      <c r="AZV49" s="3"/>
      <c r="AZW49" s="3"/>
      <c r="AZX49" s="3"/>
      <c r="AZY49" s="3"/>
      <c r="AZZ49" s="3"/>
      <c r="BAA49" s="3"/>
      <c r="BAB49" s="3"/>
      <c r="BAC49" s="3"/>
      <c r="BAD49" s="3"/>
      <c r="BAE49" s="3"/>
      <c r="BAF49" s="3"/>
      <c r="BAG49" s="3"/>
      <c r="BAH49" s="3"/>
      <c r="BAI49" s="3"/>
      <c r="BAJ49" s="3"/>
      <c r="BAK49" s="3"/>
      <c r="BAL49" s="3"/>
      <c r="BAM49" s="3"/>
      <c r="BAN49" s="3"/>
      <c r="BAO49" s="3"/>
      <c r="BAP49" s="3"/>
      <c r="BAQ49" s="3"/>
      <c r="BAR49" s="3"/>
      <c r="BAS49" s="3"/>
      <c r="BAT49" s="3"/>
      <c r="BAU49" s="3"/>
      <c r="BAV49" s="3"/>
      <c r="BAW49" s="3"/>
      <c r="BAX49" s="3"/>
      <c r="BAY49" s="3"/>
      <c r="BAZ49" s="3"/>
      <c r="BBA49" s="3"/>
      <c r="BBB49" s="3"/>
      <c r="BBC49" s="3"/>
      <c r="BBD49" s="3"/>
      <c r="BBE49" s="3"/>
      <c r="BBF49" s="3"/>
      <c r="BBG49" s="3"/>
      <c r="BBH49" s="3"/>
      <c r="BBI49" s="3"/>
      <c r="BBJ49" s="3"/>
      <c r="BBK49" s="3"/>
      <c r="BBL49" s="3"/>
      <c r="BBM49" s="3"/>
      <c r="BBN49" s="3"/>
      <c r="BBO49" s="3"/>
      <c r="BBP49" s="3"/>
      <c r="BBQ49" s="3"/>
      <c r="BBR49" s="3"/>
      <c r="BBS49" s="3"/>
      <c r="BBT49" s="3"/>
      <c r="BBU49" s="3"/>
      <c r="BBV49" s="3"/>
      <c r="BBW49" s="3"/>
      <c r="BBX49" s="3"/>
      <c r="BBY49" s="3"/>
      <c r="BBZ49" s="3"/>
      <c r="BCA49" s="3"/>
      <c r="BCB49" s="3"/>
      <c r="BCC49" s="3"/>
      <c r="BCD49" s="3"/>
      <c r="BCE49" s="3"/>
      <c r="BCF49" s="3"/>
      <c r="BCG49" s="3"/>
      <c r="BCH49" s="3"/>
      <c r="BCI49" s="3"/>
      <c r="BCJ49" s="3"/>
      <c r="BCK49" s="3"/>
      <c r="BCL49" s="3"/>
      <c r="BCM49" s="3"/>
      <c r="BCN49" s="3"/>
      <c r="BCO49" s="3"/>
      <c r="BCP49" s="3"/>
      <c r="BCQ49" s="3"/>
      <c r="BCR49" s="3"/>
      <c r="BCS49" s="3"/>
      <c r="BCT49" s="3"/>
      <c r="BCU49" s="3"/>
      <c r="BCV49" s="3"/>
      <c r="BCW49" s="3"/>
      <c r="BCX49" s="3"/>
      <c r="BCY49" s="3"/>
      <c r="BCZ49" s="3"/>
      <c r="BDA49" s="3"/>
      <c r="BDB49" s="3"/>
      <c r="BDC49" s="3"/>
      <c r="BDD49" s="3"/>
      <c r="BDE49" s="3"/>
      <c r="BDF49" s="3"/>
      <c r="BDG49" s="3"/>
      <c r="BDH49" s="3"/>
      <c r="BDI49" s="3"/>
      <c r="BDJ49" s="3"/>
      <c r="BDK49" s="3"/>
      <c r="BDL49" s="3"/>
      <c r="BDM49" s="3"/>
      <c r="BDN49" s="3"/>
      <c r="BDO49" s="3"/>
      <c r="BDP49" s="3"/>
      <c r="BDQ49" s="3"/>
      <c r="BDR49" s="3"/>
      <c r="BDS49" s="3"/>
      <c r="BDT49" s="3"/>
      <c r="BDU49" s="3"/>
      <c r="BDV49" s="3"/>
      <c r="BDW49" s="3"/>
      <c r="BDX49" s="3"/>
      <c r="BDY49" s="3"/>
      <c r="BDZ49" s="3"/>
      <c r="BEA49" s="3"/>
      <c r="BEB49" s="3"/>
      <c r="BEC49" s="3"/>
      <c r="BED49" s="3"/>
      <c r="BEE49" s="3"/>
      <c r="BEF49" s="3"/>
      <c r="BEG49" s="3"/>
      <c r="BEH49" s="3"/>
      <c r="BEI49" s="3"/>
      <c r="BEJ49" s="3"/>
      <c r="BEK49" s="3"/>
      <c r="BEL49" s="3"/>
      <c r="BEM49" s="3"/>
      <c r="BEN49" s="3"/>
      <c r="BEO49" s="3"/>
      <c r="BEP49" s="3"/>
      <c r="BEQ49" s="3"/>
      <c r="BER49" s="3"/>
      <c r="BES49" s="3"/>
      <c r="BET49" s="3"/>
      <c r="BEU49" s="3"/>
      <c r="BEV49" s="3"/>
      <c r="BEW49" s="3"/>
      <c r="BEX49" s="3"/>
      <c r="BEY49" s="3"/>
      <c r="BEZ49" s="3"/>
      <c r="BFA49" s="3"/>
      <c r="BFB49" s="3"/>
      <c r="BFC49" s="3"/>
      <c r="BFD49" s="3"/>
      <c r="BFE49" s="3"/>
      <c r="BFF49" s="3"/>
      <c r="BFG49" s="3"/>
      <c r="BFH49" s="3"/>
      <c r="BFI49" s="3"/>
      <c r="BFJ49" s="3"/>
      <c r="BFK49" s="3"/>
      <c r="BFL49" s="3"/>
      <c r="BFM49" s="3"/>
      <c r="BFN49" s="3"/>
      <c r="BFO49" s="3"/>
      <c r="BFP49" s="3"/>
      <c r="BFQ49" s="3"/>
      <c r="BFR49" s="3"/>
      <c r="BFS49" s="3"/>
      <c r="BFT49" s="3"/>
      <c r="BFU49" s="3"/>
      <c r="BFV49" s="3"/>
      <c r="BFW49" s="3"/>
      <c r="BFX49" s="3"/>
      <c r="BFY49" s="3"/>
      <c r="BFZ49" s="3"/>
      <c r="BGA49" s="3"/>
      <c r="BGB49" s="3"/>
      <c r="BGC49" s="3"/>
      <c r="BGD49" s="3"/>
      <c r="BGE49" s="3"/>
      <c r="BGF49" s="3"/>
      <c r="BGG49" s="3"/>
      <c r="BGH49" s="3"/>
      <c r="BGI49" s="3"/>
      <c r="BGJ49" s="3"/>
      <c r="BGK49" s="3"/>
      <c r="BGL49" s="3"/>
      <c r="BGM49" s="3"/>
      <c r="BGN49" s="3"/>
      <c r="BGO49" s="3"/>
      <c r="BGP49" s="3"/>
      <c r="BGQ49" s="3"/>
      <c r="BGR49" s="3"/>
      <c r="BGS49" s="3"/>
      <c r="BGT49" s="3"/>
      <c r="BGU49" s="3"/>
      <c r="BGV49" s="3"/>
      <c r="BGW49" s="3"/>
      <c r="BGX49" s="3"/>
      <c r="BGY49" s="3"/>
      <c r="BGZ49" s="3"/>
      <c r="BHA49" s="3"/>
      <c r="BHB49" s="3"/>
      <c r="BHC49" s="3"/>
      <c r="BHD49" s="3"/>
      <c r="BHE49" s="3"/>
      <c r="BHF49" s="3"/>
      <c r="BHG49" s="3"/>
      <c r="BHH49" s="3"/>
      <c r="BHI49" s="3"/>
      <c r="BHJ49" s="3"/>
      <c r="BHK49" s="3"/>
      <c r="BHL49" s="3"/>
      <c r="BHM49" s="3"/>
      <c r="BHN49" s="3"/>
      <c r="BHO49" s="3"/>
      <c r="BHP49" s="3"/>
      <c r="BHQ49" s="3"/>
      <c r="BHR49" s="3"/>
      <c r="BHS49" s="3"/>
      <c r="BHT49" s="3"/>
      <c r="BHU49" s="3"/>
      <c r="BHV49" s="3"/>
      <c r="BHW49" s="3"/>
      <c r="BHX49" s="3"/>
      <c r="BHY49" s="3"/>
      <c r="BHZ49" s="3"/>
      <c r="BIA49" s="3"/>
      <c r="BIB49" s="3"/>
      <c r="BIC49" s="3"/>
      <c r="BID49" s="3"/>
      <c r="BIE49" s="3"/>
      <c r="BIF49" s="3"/>
      <c r="BIG49" s="3"/>
      <c r="BIH49" s="3"/>
      <c r="BII49" s="3"/>
      <c r="BIJ49" s="3"/>
      <c r="BIK49" s="3"/>
      <c r="BIL49" s="3"/>
      <c r="BIM49" s="3"/>
      <c r="BIN49" s="3"/>
      <c r="BIO49" s="3"/>
      <c r="BIP49" s="3"/>
      <c r="BIQ49" s="3"/>
      <c r="BIR49" s="3"/>
      <c r="BIS49" s="3"/>
      <c r="BIT49" s="3"/>
      <c r="BIU49" s="3"/>
      <c r="BIV49" s="3"/>
      <c r="BIW49" s="3"/>
      <c r="BIX49" s="3"/>
      <c r="BIY49" s="3"/>
      <c r="BIZ49" s="3"/>
      <c r="BJA49" s="3"/>
      <c r="BJB49" s="3"/>
      <c r="BJC49" s="3"/>
      <c r="BJD49" s="3"/>
      <c r="BJE49" s="3"/>
      <c r="BJF49" s="3"/>
      <c r="BJG49" s="3"/>
      <c r="BJH49" s="3"/>
      <c r="BJI49" s="3"/>
      <c r="BJJ49" s="3"/>
      <c r="BJK49" s="3"/>
      <c r="BJL49" s="3"/>
      <c r="BJM49" s="3"/>
      <c r="BJN49" s="3"/>
      <c r="BJO49" s="3"/>
      <c r="BJP49" s="3"/>
      <c r="BJQ49" s="3"/>
      <c r="BJR49" s="3"/>
      <c r="BJS49" s="3"/>
      <c r="BJT49" s="3"/>
      <c r="BJU49" s="3"/>
      <c r="BJV49" s="3"/>
      <c r="BJW49" s="3"/>
      <c r="BJX49" s="3"/>
      <c r="BJY49" s="3"/>
      <c r="BJZ49" s="3"/>
      <c r="BKA49" s="3"/>
      <c r="BKB49" s="3"/>
      <c r="BKC49" s="3"/>
      <c r="BKD49" s="3"/>
      <c r="BKE49" s="3"/>
      <c r="BKF49" s="3"/>
      <c r="BKG49" s="3"/>
      <c r="BKH49" s="3"/>
      <c r="BKI49" s="3"/>
      <c r="BKJ49" s="3"/>
      <c r="BKK49" s="3"/>
      <c r="BKL49" s="3"/>
      <c r="BKM49" s="3"/>
      <c r="BKN49" s="3"/>
      <c r="BKO49" s="3"/>
      <c r="BKP49" s="3"/>
      <c r="BKQ49" s="3"/>
      <c r="BKR49" s="3"/>
      <c r="BKS49" s="3"/>
      <c r="BKT49" s="3"/>
      <c r="BKU49" s="3"/>
      <c r="BKV49" s="3"/>
      <c r="BKW49" s="3"/>
      <c r="BKX49" s="3"/>
      <c r="BKY49" s="3"/>
      <c r="BKZ49" s="3"/>
      <c r="BLA49" s="3"/>
      <c r="BLB49" s="3"/>
      <c r="BLC49" s="3"/>
      <c r="BLD49" s="3"/>
      <c r="BLE49" s="3"/>
      <c r="BLF49" s="3"/>
      <c r="BLG49" s="3"/>
      <c r="BLH49" s="3"/>
      <c r="BLI49" s="3"/>
      <c r="BLJ49" s="3"/>
      <c r="BLK49" s="3"/>
      <c r="BLL49" s="3"/>
      <c r="BLM49" s="3"/>
      <c r="BLN49" s="3"/>
      <c r="BLO49" s="3"/>
      <c r="BLP49" s="3"/>
      <c r="BLQ49" s="3"/>
      <c r="BLR49" s="3"/>
      <c r="BLS49" s="3"/>
      <c r="BLT49" s="3"/>
      <c r="BLU49" s="3"/>
      <c r="BLV49" s="3"/>
      <c r="BLW49" s="3"/>
      <c r="BLX49" s="3"/>
      <c r="BLY49" s="3"/>
      <c r="BLZ49" s="3"/>
      <c r="BMA49" s="3"/>
      <c r="BMB49" s="3"/>
      <c r="BMC49" s="3"/>
      <c r="BMD49" s="3"/>
      <c r="BME49" s="3"/>
      <c r="BMF49" s="3"/>
      <c r="BMG49" s="3"/>
      <c r="BMH49" s="3"/>
      <c r="BMI49" s="3"/>
      <c r="BMJ49" s="3"/>
      <c r="BMK49" s="3"/>
      <c r="BML49" s="3"/>
      <c r="BMM49" s="3"/>
      <c r="BMN49" s="3"/>
      <c r="BMO49" s="3"/>
      <c r="BMP49" s="3"/>
      <c r="BMQ49" s="3"/>
      <c r="BMR49" s="3"/>
      <c r="BMS49" s="3"/>
      <c r="BMT49" s="3"/>
      <c r="BMU49" s="3"/>
      <c r="BMV49" s="3"/>
      <c r="BMW49" s="3"/>
      <c r="BMX49" s="3"/>
      <c r="BMY49" s="3"/>
      <c r="BMZ49" s="3"/>
      <c r="BNA49" s="3"/>
      <c r="BNB49" s="3"/>
      <c r="BNC49" s="3"/>
      <c r="BND49" s="3"/>
      <c r="BNE49" s="3"/>
      <c r="BNF49" s="3"/>
      <c r="BNG49" s="3"/>
      <c r="BNH49" s="3"/>
      <c r="BNI49" s="3"/>
      <c r="BNJ49" s="3"/>
      <c r="BNK49" s="3"/>
      <c r="BNL49" s="3"/>
      <c r="BNM49" s="3"/>
      <c r="BNN49" s="3"/>
      <c r="BNO49" s="3"/>
      <c r="BNP49" s="3"/>
      <c r="BNQ49" s="3"/>
      <c r="BNR49" s="3"/>
      <c r="BNS49" s="3"/>
      <c r="BNT49" s="3"/>
      <c r="BNU49" s="3"/>
      <c r="BNV49" s="3"/>
      <c r="BNW49" s="3"/>
      <c r="BNX49" s="3"/>
      <c r="BNY49" s="3"/>
      <c r="BNZ49" s="3"/>
      <c r="BOA49" s="3"/>
      <c r="BOB49" s="3"/>
      <c r="BOC49" s="3"/>
      <c r="BOD49" s="3"/>
      <c r="BOE49" s="3"/>
      <c r="BOF49" s="3"/>
      <c r="BOG49" s="3"/>
      <c r="BOH49" s="3"/>
      <c r="BOI49" s="3"/>
      <c r="BOJ49" s="3"/>
      <c r="BOK49" s="3"/>
      <c r="BOL49" s="3"/>
      <c r="BOM49" s="3"/>
      <c r="BON49" s="3"/>
      <c r="BOO49" s="3"/>
      <c r="BOP49" s="3"/>
      <c r="BOQ49" s="3"/>
      <c r="BOR49" s="3"/>
      <c r="BOS49" s="3"/>
      <c r="BOT49" s="3"/>
      <c r="BOU49" s="3"/>
      <c r="BOV49" s="3"/>
      <c r="BOW49" s="3"/>
      <c r="BOX49" s="3"/>
      <c r="BOY49" s="3"/>
      <c r="BOZ49" s="3"/>
      <c r="BPA49" s="3"/>
      <c r="BPB49" s="3"/>
      <c r="BPC49" s="3"/>
      <c r="BPD49" s="3"/>
      <c r="BPE49" s="3"/>
      <c r="BPF49" s="3"/>
      <c r="BPG49" s="3"/>
      <c r="BPH49" s="3"/>
      <c r="BPI49" s="3"/>
      <c r="BPJ49" s="3"/>
      <c r="BPK49" s="3"/>
      <c r="BPL49" s="3"/>
      <c r="BPM49" s="3"/>
      <c r="BPN49" s="3"/>
      <c r="BPO49" s="3"/>
      <c r="BPP49" s="3"/>
      <c r="BPQ49" s="3"/>
      <c r="BPR49" s="3"/>
      <c r="BPS49" s="3"/>
      <c r="BPT49" s="3"/>
      <c r="BPU49" s="3"/>
      <c r="BPV49" s="3"/>
      <c r="BPW49" s="3"/>
      <c r="BPX49" s="3"/>
      <c r="BPY49" s="3"/>
      <c r="BPZ49" s="3"/>
      <c r="BQA49" s="3"/>
      <c r="BQB49" s="3"/>
      <c r="BQC49" s="3"/>
      <c r="BQD49" s="3"/>
      <c r="BQE49" s="3"/>
      <c r="BQF49" s="3"/>
      <c r="BQG49" s="3"/>
      <c r="BQH49" s="3"/>
      <c r="BQI49" s="3"/>
      <c r="BQJ49" s="3"/>
      <c r="BQK49" s="3"/>
      <c r="BQL49" s="3"/>
      <c r="BQM49" s="3"/>
      <c r="BQN49" s="3"/>
      <c r="BQO49" s="3"/>
      <c r="BQP49" s="3"/>
      <c r="BQQ49" s="3"/>
      <c r="BQR49" s="3"/>
      <c r="BQS49" s="3"/>
      <c r="BQT49" s="3"/>
      <c r="BQU49" s="3"/>
      <c r="BQV49" s="3"/>
      <c r="BQW49" s="3"/>
      <c r="BQX49" s="3"/>
      <c r="BQY49" s="3"/>
      <c r="BQZ49" s="3"/>
      <c r="BRA49" s="3"/>
      <c r="BRB49" s="3"/>
      <c r="BRC49" s="3"/>
      <c r="BRD49" s="3"/>
      <c r="BRE49" s="3"/>
      <c r="BRF49" s="3"/>
      <c r="BRG49" s="3"/>
      <c r="BRH49" s="3"/>
      <c r="BRI49" s="3"/>
      <c r="BRJ49" s="3"/>
      <c r="BRK49" s="3"/>
      <c r="BRL49" s="3"/>
      <c r="BRM49" s="3"/>
      <c r="BRN49" s="3"/>
      <c r="BRO49" s="3"/>
      <c r="BRP49" s="3"/>
      <c r="BRQ49" s="3"/>
      <c r="BRR49" s="3"/>
      <c r="BRS49" s="3"/>
      <c r="BRT49" s="3"/>
      <c r="BRU49" s="3"/>
      <c r="BRV49" s="3"/>
      <c r="BRW49" s="3"/>
      <c r="BRX49" s="3"/>
      <c r="BRY49" s="3"/>
      <c r="BRZ49" s="3"/>
      <c r="BSA49" s="3"/>
      <c r="BSB49" s="3"/>
      <c r="BSC49" s="3"/>
      <c r="BSD49" s="3"/>
      <c r="BSE49" s="3"/>
      <c r="BSF49" s="3"/>
      <c r="BSG49" s="3"/>
      <c r="BSH49" s="3"/>
      <c r="BSI49" s="3"/>
      <c r="BSJ49" s="3"/>
      <c r="BSK49" s="3"/>
      <c r="BSL49" s="3"/>
      <c r="BSM49" s="3"/>
      <c r="BSN49" s="3"/>
      <c r="BSO49" s="3"/>
      <c r="BSP49" s="3"/>
      <c r="BSQ49" s="3"/>
      <c r="BSR49" s="3"/>
      <c r="BSS49" s="3"/>
      <c r="BST49" s="3"/>
      <c r="BSU49" s="3"/>
      <c r="BSV49" s="3"/>
      <c r="BSW49" s="3"/>
      <c r="BSX49" s="3"/>
      <c r="BSY49" s="3"/>
      <c r="BSZ49" s="3"/>
      <c r="BTA49" s="3"/>
      <c r="BTB49" s="3"/>
      <c r="BTC49" s="3"/>
      <c r="BTD49" s="3"/>
      <c r="BTE49" s="3"/>
      <c r="BTF49" s="3"/>
      <c r="BTG49" s="3"/>
      <c r="BTH49" s="3"/>
      <c r="BTI49" s="3"/>
      <c r="BTJ49" s="3"/>
      <c r="BTK49" s="3"/>
      <c r="BTL49" s="3"/>
      <c r="BTM49" s="3"/>
      <c r="BTN49" s="3"/>
      <c r="BTO49" s="3"/>
      <c r="BTP49" s="3"/>
      <c r="BTQ49" s="3"/>
      <c r="BTR49" s="3"/>
      <c r="BTS49" s="3"/>
      <c r="BTT49" s="3"/>
      <c r="BTU49" s="3"/>
      <c r="BTV49" s="3"/>
      <c r="BTW49" s="3"/>
      <c r="BTX49" s="3"/>
      <c r="BTY49" s="3"/>
      <c r="BTZ49" s="3"/>
      <c r="BUA49" s="3"/>
      <c r="BUB49" s="3"/>
      <c r="BUC49" s="3"/>
      <c r="BUD49" s="3"/>
      <c r="BUE49" s="3"/>
      <c r="BUF49" s="3"/>
      <c r="BUG49" s="3"/>
      <c r="BUH49" s="3"/>
      <c r="BUI49" s="3"/>
      <c r="BUJ49" s="3"/>
      <c r="BUK49" s="3"/>
      <c r="BUL49" s="3"/>
      <c r="BUM49" s="3"/>
      <c r="BUN49" s="3"/>
      <c r="BUO49" s="3"/>
      <c r="BUP49" s="3"/>
      <c r="BUQ49" s="3"/>
      <c r="BUR49" s="3"/>
      <c r="BUS49" s="3"/>
      <c r="BUT49" s="3"/>
      <c r="BUU49" s="3"/>
      <c r="BUV49" s="3"/>
      <c r="BUW49" s="3"/>
      <c r="BUX49" s="3"/>
      <c r="BUY49" s="3"/>
      <c r="BUZ49" s="3"/>
      <c r="BVA49" s="3"/>
      <c r="BVB49" s="3"/>
      <c r="BVC49" s="3"/>
      <c r="BVD49" s="3"/>
      <c r="BVE49" s="3"/>
      <c r="BVF49" s="3"/>
      <c r="BVG49" s="3"/>
      <c r="BVH49" s="3"/>
      <c r="BVI49" s="3"/>
      <c r="BVJ49" s="3"/>
      <c r="BVK49" s="3"/>
      <c r="BVL49" s="3"/>
      <c r="BVM49" s="3"/>
      <c r="BVN49" s="3"/>
      <c r="BVO49" s="3"/>
      <c r="BVP49" s="3"/>
      <c r="BVQ49" s="3"/>
      <c r="BVR49" s="3"/>
      <c r="BVS49" s="3"/>
      <c r="BVT49" s="3"/>
      <c r="BVU49" s="3"/>
      <c r="BVV49" s="3"/>
      <c r="BVW49" s="3"/>
      <c r="BVX49" s="3"/>
      <c r="BVY49" s="3"/>
      <c r="BVZ49" s="3"/>
      <c r="BWA49" s="3"/>
      <c r="BWB49" s="3"/>
      <c r="BWC49" s="3"/>
      <c r="BWD49" s="3"/>
      <c r="BWE49" s="3"/>
      <c r="BWF49" s="3"/>
      <c r="BWG49" s="3"/>
      <c r="BWH49" s="3"/>
      <c r="BWI49" s="3"/>
      <c r="BWJ49" s="3"/>
      <c r="BWK49" s="3"/>
      <c r="BWL49" s="3"/>
      <c r="BWM49" s="3"/>
      <c r="BWN49" s="3"/>
      <c r="BWO49" s="3"/>
      <c r="BWP49" s="3"/>
      <c r="BWQ49" s="3"/>
      <c r="BWR49" s="3"/>
      <c r="BWS49" s="3"/>
      <c r="BWT49" s="3"/>
      <c r="BWU49" s="3"/>
      <c r="BWV49" s="3"/>
      <c r="BWW49" s="3"/>
      <c r="BWX49" s="3"/>
      <c r="BWY49" s="3"/>
      <c r="BWZ49" s="3"/>
      <c r="BXA49" s="3"/>
      <c r="BXB49" s="3"/>
      <c r="BXC49" s="3"/>
      <c r="BXD49" s="3"/>
      <c r="BXE49" s="3"/>
      <c r="BXF49" s="3"/>
      <c r="BXG49" s="3"/>
      <c r="BXH49" s="3"/>
      <c r="BXI49" s="3"/>
      <c r="BXJ49" s="3"/>
      <c r="BXK49" s="3"/>
      <c r="BXL49" s="3"/>
      <c r="BXM49" s="3"/>
      <c r="BXN49" s="3"/>
      <c r="BXO49" s="3"/>
      <c r="BXP49" s="3"/>
      <c r="BXQ49" s="3"/>
      <c r="BXR49" s="3"/>
      <c r="BXS49" s="3"/>
      <c r="BXT49" s="3"/>
      <c r="BXU49" s="3"/>
      <c r="BXV49" s="3"/>
      <c r="BXW49" s="3"/>
      <c r="BXX49" s="3"/>
      <c r="BXY49" s="3"/>
      <c r="BXZ49" s="3"/>
      <c r="BYA49" s="3"/>
      <c r="BYB49" s="3"/>
      <c r="BYC49" s="3"/>
      <c r="BYD49" s="3"/>
      <c r="BYE49" s="3"/>
      <c r="BYF49" s="3"/>
      <c r="BYG49" s="3"/>
      <c r="BYH49" s="3"/>
      <c r="BYI49" s="3"/>
      <c r="BYJ49" s="3"/>
      <c r="BYK49" s="3"/>
      <c r="BYL49" s="3"/>
      <c r="BYM49" s="3"/>
      <c r="BYN49" s="3"/>
      <c r="BYO49" s="3"/>
      <c r="BYP49" s="3"/>
      <c r="BYQ49" s="3"/>
      <c r="BYR49" s="3"/>
      <c r="BYS49" s="3"/>
      <c r="BYT49" s="3"/>
      <c r="BYU49" s="3"/>
      <c r="BYV49" s="3"/>
      <c r="BYW49" s="3"/>
      <c r="BYX49" s="3"/>
      <c r="BYY49" s="3"/>
      <c r="BYZ49" s="3"/>
      <c r="BZA49" s="3"/>
      <c r="BZB49" s="3"/>
      <c r="BZC49" s="3"/>
      <c r="BZD49" s="3"/>
      <c r="BZE49" s="3"/>
      <c r="BZF49" s="3"/>
      <c r="BZG49" s="3"/>
      <c r="BZH49" s="3"/>
      <c r="BZI49" s="3"/>
      <c r="BZJ49" s="3"/>
      <c r="BZK49" s="3"/>
      <c r="BZL49" s="3"/>
      <c r="BZM49" s="3"/>
      <c r="BZN49" s="3"/>
      <c r="BZO49" s="3"/>
      <c r="BZP49" s="3"/>
      <c r="BZQ49" s="3"/>
      <c r="BZR49" s="3"/>
      <c r="BZS49" s="3"/>
      <c r="BZT49" s="3"/>
      <c r="BZU49" s="3"/>
      <c r="BZV49" s="3"/>
      <c r="BZW49" s="3"/>
      <c r="BZX49" s="3"/>
      <c r="BZY49" s="3"/>
      <c r="BZZ49" s="3"/>
      <c r="CAA49" s="3"/>
      <c r="CAB49" s="3"/>
      <c r="CAC49" s="3"/>
      <c r="CAD49" s="3"/>
      <c r="CAE49" s="3"/>
      <c r="CAF49" s="3"/>
      <c r="CAG49" s="3"/>
      <c r="CAH49" s="3"/>
      <c r="CAI49" s="3"/>
      <c r="CAJ49" s="3"/>
      <c r="CAK49" s="3"/>
      <c r="CAL49" s="3"/>
      <c r="CAM49" s="3"/>
      <c r="CAN49" s="3"/>
      <c r="CAO49" s="3"/>
      <c r="CAP49" s="3"/>
      <c r="CAQ49" s="3"/>
      <c r="CAR49" s="3"/>
      <c r="CAS49" s="3"/>
      <c r="CAT49" s="3"/>
      <c r="CAU49" s="3"/>
      <c r="CAV49" s="3"/>
      <c r="CAW49" s="3"/>
      <c r="CAX49" s="3"/>
      <c r="CAY49" s="3"/>
      <c r="CAZ49" s="3"/>
      <c r="CBA49" s="3"/>
      <c r="CBB49" s="3"/>
      <c r="CBC49" s="3"/>
      <c r="CBD49" s="3"/>
      <c r="CBE49" s="3"/>
      <c r="CBF49" s="3"/>
      <c r="CBG49" s="3"/>
      <c r="CBH49" s="3"/>
      <c r="CBI49" s="3"/>
      <c r="CBJ49" s="3"/>
      <c r="CBK49" s="3"/>
      <c r="CBL49" s="3"/>
      <c r="CBM49" s="3"/>
      <c r="CBN49" s="3"/>
      <c r="CBO49" s="3"/>
      <c r="CBP49" s="3"/>
      <c r="CBQ49" s="3"/>
      <c r="CBR49" s="3"/>
      <c r="CBS49" s="3"/>
      <c r="CBT49" s="3"/>
      <c r="CBU49" s="3"/>
      <c r="CBV49" s="3"/>
      <c r="CBW49" s="3"/>
      <c r="CBX49" s="3"/>
      <c r="CBY49" s="3"/>
      <c r="CBZ49" s="3"/>
      <c r="CCA49" s="3"/>
      <c r="CCB49" s="3"/>
      <c r="CCC49" s="3"/>
      <c r="CCD49" s="3"/>
      <c r="CCE49" s="3"/>
      <c r="CCF49" s="3"/>
      <c r="CCG49" s="3"/>
      <c r="CCH49" s="3"/>
      <c r="CCI49" s="3"/>
      <c r="CCJ49" s="3"/>
      <c r="CCK49" s="3"/>
      <c r="CCL49" s="3"/>
      <c r="CCM49" s="3"/>
      <c r="CCN49" s="3"/>
      <c r="CCO49" s="3"/>
      <c r="CCP49" s="3"/>
      <c r="CCQ49" s="3"/>
      <c r="CCR49" s="3"/>
      <c r="CCS49" s="3"/>
      <c r="CCT49" s="3"/>
      <c r="CCU49" s="3"/>
      <c r="CCV49" s="3"/>
      <c r="CCW49" s="3"/>
      <c r="CCX49" s="3"/>
      <c r="CCY49" s="3"/>
      <c r="CCZ49" s="3"/>
      <c r="CDA49" s="3"/>
      <c r="CDB49" s="3"/>
      <c r="CDC49" s="3"/>
      <c r="CDD49" s="3"/>
      <c r="CDE49" s="3"/>
      <c r="CDF49" s="3"/>
      <c r="CDG49" s="3"/>
      <c r="CDH49" s="3"/>
      <c r="CDI49" s="3"/>
      <c r="CDJ49" s="3"/>
      <c r="CDK49" s="3"/>
      <c r="CDL49" s="3"/>
      <c r="CDM49" s="3"/>
      <c r="CDN49" s="3"/>
      <c r="CDO49" s="3"/>
      <c r="CDP49" s="3"/>
      <c r="CDQ49" s="3"/>
      <c r="CDR49" s="3"/>
      <c r="CDS49" s="3"/>
      <c r="CDT49" s="3"/>
      <c r="CDU49" s="3"/>
      <c r="CDV49" s="3"/>
      <c r="CDW49" s="3"/>
      <c r="CDX49" s="3"/>
      <c r="CDY49" s="3"/>
      <c r="CDZ49" s="3"/>
      <c r="CEA49" s="3"/>
      <c r="CEB49" s="3"/>
      <c r="CEC49" s="3"/>
      <c r="CED49" s="3"/>
      <c r="CEE49" s="3"/>
      <c r="CEF49" s="3"/>
      <c r="CEG49" s="3"/>
      <c r="CEH49" s="3"/>
      <c r="CEI49" s="3"/>
      <c r="CEJ49" s="3"/>
      <c r="CEK49" s="3"/>
      <c r="CEL49" s="3"/>
      <c r="CEM49" s="3"/>
      <c r="CEN49" s="3"/>
      <c r="CEO49" s="3"/>
      <c r="CEP49" s="3"/>
      <c r="CEQ49" s="3"/>
      <c r="CER49" s="3"/>
      <c r="CES49" s="3"/>
      <c r="CET49" s="3"/>
      <c r="CEU49" s="3"/>
      <c r="CEV49" s="3"/>
      <c r="CEW49" s="3"/>
      <c r="CEX49" s="3"/>
      <c r="CEY49" s="3"/>
      <c r="CEZ49" s="3"/>
      <c r="CFA49" s="3"/>
      <c r="CFB49" s="3"/>
      <c r="CFC49" s="3"/>
      <c r="CFD49" s="3"/>
      <c r="CFE49" s="3"/>
      <c r="CFF49" s="3"/>
      <c r="CFG49" s="3"/>
      <c r="CFH49" s="3"/>
      <c r="CFI49" s="3"/>
      <c r="CFJ49" s="3"/>
      <c r="CFK49" s="3"/>
      <c r="CFL49" s="3"/>
      <c r="CFM49" s="3"/>
      <c r="CFN49" s="3"/>
      <c r="CFO49" s="3"/>
      <c r="CFP49" s="3"/>
      <c r="CFQ49" s="3"/>
      <c r="CFR49" s="3"/>
      <c r="CFS49" s="3"/>
      <c r="CFT49" s="3"/>
      <c r="CFU49" s="3"/>
      <c r="CFV49" s="3"/>
      <c r="CFW49" s="3"/>
      <c r="CFX49" s="3"/>
      <c r="CFY49" s="3"/>
      <c r="CFZ49" s="3"/>
      <c r="CGA49" s="3"/>
      <c r="CGB49" s="3"/>
      <c r="CGC49" s="3"/>
      <c r="CGD49" s="3"/>
      <c r="CGE49" s="3"/>
      <c r="CGF49" s="3"/>
      <c r="CGG49" s="3"/>
      <c r="CGH49" s="3"/>
      <c r="CGI49" s="3"/>
      <c r="CGJ49" s="3"/>
      <c r="CGK49" s="3"/>
      <c r="CGL49" s="3"/>
      <c r="CGM49" s="3"/>
      <c r="CGN49" s="3"/>
      <c r="CGO49" s="3"/>
      <c r="CGP49" s="3"/>
      <c r="CGQ49" s="3"/>
      <c r="CGR49" s="3"/>
      <c r="CGS49" s="3"/>
      <c r="CGT49" s="3"/>
      <c r="CGU49" s="3"/>
      <c r="CGV49" s="3"/>
      <c r="CGW49" s="3"/>
      <c r="CGX49" s="3"/>
      <c r="CGY49" s="3"/>
      <c r="CGZ49" s="3"/>
      <c r="CHA49" s="3"/>
      <c r="CHB49" s="3"/>
      <c r="CHC49" s="3"/>
      <c r="CHD49" s="3"/>
      <c r="CHE49" s="3"/>
      <c r="CHF49" s="3"/>
      <c r="CHG49" s="3"/>
      <c r="CHH49" s="3"/>
      <c r="CHI49" s="3"/>
      <c r="CHJ49" s="3"/>
      <c r="CHK49" s="3"/>
      <c r="CHL49" s="3"/>
      <c r="CHM49" s="3"/>
      <c r="CHN49" s="3"/>
      <c r="CHO49" s="3"/>
      <c r="CHP49" s="3"/>
      <c r="CHQ49" s="3"/>
      <c r="CHR49" s="3"/>
      <c r="CHS49" s="3"/>
      <c r="CHT49" s="3"/>
      <c r="CHU49" s="3"/>
      <c r="CHV49" s="3"/>
      <c r="CHW49" s="3"/>
      <c r="CHX49" s="3"/>
      <c r="CHY49" s="3"/>
      <c r="CHZ49" s="3"/>
      <c r="CIA49" s="3"/>
      <c r="CIB49" s="3"/>
      <c r="CIC49" s="3"/>
      <c r="CID49" s="3"/>
      <c r="CIE49" s="3"/>
      <c r="CIF49" s="3"/>
      <c r="CIG49" s="3"/>
      <c r="CIH49" s="3"/>
      <c r="CII49" s="3"/>
      <c r="CIJ49" s="3"/>
      <c r="CIK49" s="3"/>
      <c r="CIL49" s="3"/>
      <c r="CIM49" s="3"/>
      <c r="CIN49" s="3"/>
      <c r="CIO49" s="3"/>
      <c r="CIP49" s="3"/>
      <c r="CIQ49" s="3"/>
      <c r="CIR49" s="3"/>
      <c r="CIS49" s="3"/>
      <c r="CIT49" s="3"/>
      <c r="CIU49" s="3"/>
      <c r="CIV49" s="3"/>
      <c r="CIW49" s="3"/>
      <c r="CIX49" s="3"/>
      <c r="CIY49" s="3"/>
      <c r="CIZ49" s="3"/>
      <c r="CJA49" s="3"/>
      <c r="CJB49" s="3"/>
      <c r="CJC49" s="3"/>
      <c r="CJD49" s="3"/>
      <c r="CJE49" s="3"/>
      <c r="CJF49" s="3"/>
      <c r="CJG49" s="3"/>
      <c r="CJH49" s="3"/>
      <c r="CJI49" s="3"/>
      <c r="CJJ49" s="3"/>
      <c r="CJK49" s="3"/>
      <c r="CJL49" s="3"/>
      <c r="CJM49" s="3"/>
      <c r="CJN49" s="3"/>
      <c r="CJO49" s="3"/>
      <c r="CJP49" s="3"/>
      <c r="CJQ49" s="3"/>
      <c r="CJR49" s="3"/>
      <c r="CJS49" s="3"/>
      <c r="CJT49" s="3"/>
      <c r="CJU49" s="3"/>
      <c r="CJV49" s="3"/>
      <c r="CJW49" s="3"/>
      <c r="CJX49" s="3"/>
      <c r="CJY49" s="3"/>
      <c r="CJZ49" s="3"/>
      <c r="CKA49" s="3"/>
      <c r="CKB49" s="3"/>
      <c r="CKC49" s="3"/>
      <c r="CKD49" s="3"/>
      <c r="CKE49" s="3"/>
      <c r="CKF49" s="3"/>
      <c r="CKG49" s="3"/>
      <c r="CKH49" s="3"/>
      <c r="CKI49" s="3"/>
      <c r="CKJ49" s="3"/>
      <c r="CKK49" s="3"/>
      <c r="CKL49" s="3"/>
      <c r="CKM49" s="3"/>
      <c r="CKN49" s="3"/>
      <c r="CKO49" s="3"/>
      <c r="CKP49" s="3"/>
      <c r="CKQ49" s="3"/>
      <c r="CKR49" s="3"/>
      <c r="CKS49" s="3"/>
      <c r="CKT49" s="3"/>
      <c r="CKU49" s="3"/>
      <c r="CKV49" s="3"/>
      <c r="CKW49" s="3"/>
      <c r="CKX49" s="3"/>
      <c r="CKY49" s="3"/>
      <c r="CKZ49" s="3"/>
      <c r="CLA49" s="3"/>
      <c r="CLB49" s="3"/>
      <c r="CLC49" s="3"/>
      <c r="CLD49" s="3"/>
      <c r="CLE49" s="3"/>
      <c r="CLF49" s="3"/>
      <c r="CLG49" s="3"/>
      <c r="CLH49" s="3"/>
      <c r="CLI49" s="3"/>
      <c r="CLJ49" s="3"/>
      <c r="CLK49" s="3"/>
      <c r="CLL49" s="3"/>
      <c r="CLM49" s="3"/>
      <c r="CLN49" s="3"/>
      <c r="CLO49" s="3"/>
      <c r="CLP49" s="3"/>
      <c r="CLQ49" s="3"/>
      <c r="CLR49" s="3"/>
      <c r="CLS49" s="3"/>
      <c r="CLT49" s="3"/>
      <c r="CLU49" s="3"/>
      <c r="CLV49" s="3"/>
      <c r="CLW49" s="3"/>
      <c r="CLX49" s="3"/>
      <c r="CLY49" s="3"/>
      <c r="CLZ49" s="3"/>
      <c r="CMA49" s="3"/>
      <c r="CMB49" s="3"/>
      <c r="CMC49" s="3"/>
      <c r="CMD49" s="3"/>
      <c r="CME49" s="3"/>
      <c r="CMF49" s="3"/>
      <c r="CMG49" s="3"/>
      <c r="CMH49" s="3"/>
      <c r="CMI49" s="3"/>
      <c r="CMJ49" s="3"/>
      <c r="CMK49" s="3"/>
      <c r="CML49" s="3"/>
      <c r="CMM49" s="3"/>
      <c r="CMN49" s="3"/>
      <c r="CMO49" s="3"/>
      <c r="CMP49" s="3"/>
      <c r="CMQ49" s="3"/>
      <c r="CMR49" s="3"/>
      <c r="CMS49" s="3"/>
      <c r="CMT49" s="3"/>
      <c r="CMU49" s="3"/>
      <c r="CMV49" s="3"/>
      <c r="CMW49" s="3"/>
      <c r="CMX49" s="3"/>
      <c r="CMY49" s="3"/>
      <c r="CMZ49" s="3"/>
      <c r="CNA49" s="3"/>
      <c r="CNB49" s="3"/>
      <c r="CNC49" s="3"/>
      <c r="CND49" s="3"/>
      <c r="CNE49" s="3"/>
      <c r="CNF49" s="3"/>
      <c r="CNG49" s="3"/>
      <c r="CNH49" s="3"/>
      <c r="CNI49" s="3"/>
      <c r="CNJ49" s="3"/>
      <c r="CNK49" s="3"/>
      <c r="CNL49" s="3"/>
      <c r="CNM49" s="3"/>
      <c r="CNN49" s="3"/>
      <c r="CNO49" s="3"/>
      <c r="CNP49" s="3"/>
      <c r="CNQ49" s="3"/>
      <c r="CNR49" s="3"/>
      <c r="CNS49" s="3"/>
      <c r="CNT49" s="3"/>
      <c r="CNU49" s="3"/>
      <c r="CNV49" s="3"/>
      <c r="CNW49" s="3"/>
      <c r="CNX49" s="3"/>
      <c r="CNY49" s="3"/>
      <c r="CNZ49" s="3"/>
      <c r="COA49" s="3"/>
      <c r="COB49" s="3"/>
      <c r="COC49" s="3"/>
      <c r="COD49" s="3"/>
      <c r="COE49" s="3"/>
      <c r="COF49" s="3"/>
      <c r="COG49" s="3"/>
      <c r="COH49" s="3"/>
      <c r="COI49" s="3"/>
      <c r="COJ49" s="3"/>
      <c r="COK49" s="3"/>
      <c r="COL49" s="3"/>
      <c r="COM49" s="3"/>
      <c r="CON49" s="3"/>
      <c r="COO49" s="3"/>
      <c r="COP49" s="3"/>
      <c r="COQ49" s="3"/>
      <c r="COR49" s="3"/>
      <c r="COS49" s="3"/>
      <c r="COT49" s="3"/>
      <c r="COU49" s="3"/>
      <c r="COV49" s="3"/>
      <c r="COW49" s="3"/>
      <c r="COX49" s="3"/>
      <c r="COY49" s="3"/>
      <c r="COZ49" s="3"/>
      <c r="CPA49" s="3"/>
      <c r="CPB49" s="3"/>
      <c r="CPC49" s="3"/>
      <c r="CPD49" s="3"/>
      <c r="CPE49" s="3"/>
      <c r="CPF49" s="3"/>
      <c r="CPG49" s="3"/>
      <c r="CPH49" s="3"/>
      <c r="CPI49" s="3"/>
      <c r="CPJ49" s="3"/>
      <c r="CPK49" s="3"/>
      <c r="CPL49" s="3"/>
      <c r="CPM49" s="3"/>
      <c r="CPN49" s="3"/>
      <c r="CPO49" s="3"/>
      <c r="CPP49" s="3"/>
      <c r="CPQ49" s="3"/>
      <c r="CPR49" s="3"/>
      <c r="CPS49" s="3"/>
      <c r="CPT49" s="3"/>
      <c r="CPU49" s="3"/>
      <c r="CPV49" s="3"/>
      <c r="CPW49" s="3"/>
      <c r="CPX49" s="3"/>
      <c r="CPY49" s="3"/>
      <c r="CPZ49" s="3"/>
      <c r="CQA49" s="3"/>
      <c r="CQB49" s="3"/>
      <c r="CQC49" s="3"/>
      <c r="CQD49" s="3"/>
      <c r="CQE49" s="3"/>
      <c r="CQF49" s="3"/>
      <c r="CQG49" s="3"/>
      <c r="CQH49" s="3"/>
      <c r="CQI49" s="3"/>
      <c r="CQJ49" s="3"/>
      <c r="CQK49" s="3"/>
      <c r="CQL49" s="3"/>
      <c r="CQM49" s="3"/>
      <c r="CQN49" s="3"/>
      <c r="CQO49" s="3"/>
      <c r="CQP49" s="3"/>
      <c r="CQQ49" s="3"/>
      <c r="CQR49" s="3"/>
      <c r="CQS49" s="3"/>
      <c r="CQT49" s="3"/>
      <c r="CQU49" s="3"/>
      <c r="CQV49" s="3"/>
      <c r="CQW49" s="3"/>
      <c r="CQX49" s="3"/>
      <c r="CQY49" s="3"/>
      <c r="CQZ49" s="3"/>
      <c r="CRA49" s="3"/>
      <c r="CRB49" s="3"/>
      <c r="CRC49" s="3"/>
      <c r="CRD49" s="3"/>
      <c r="CRE49" s="3"/>
      <c r="CRF49" s="3"/>
      <c r="CRG49" s="3"/>
      <c r="CRH49" s="3"/>
      <c r="CRI49" s="3"/>
      <c r="CRJ49" s="3"/>
      <c r="CRK49" s="3"/>
      <c r="CRL49" s="3"/>
      <c r="CRM49" s="3"/>
      <c r="CRN49" s="3"/>
      <c r="CRO49" s="3"/>
      <c r="CRP49" s="3"/>
      <c r="CRQ49" s="3"/>
      <c r="CRR49" s="3"/>
      <c r="CRS49" s="3"/>
      <c r="CRT49" s="3"/>
      <c r="CRU49" s="3"/>
      <c r="CRV49" s="3"/>
      <c r="CRW49" s="3"/>
      <c r="CRX49" s="3"/>
      <c r="CRY49" s="3"/>
      <c r="CRZ49" s="3"/>
      <c r="CSA49" s="3"/>
      <c r="CSB49" s="3"/>
      <c r="CSC49" s="3"/>
      <c r="CSD49" s="3"/>
      <c r="CSE49" s="3"/>
      <c r="CSF49" s="3"/>
      <c r="CSG49" s="3"/>
      <c r="CSH49" s="3"/>
      <c r="CSI49" s="3"/>
      <c r="CSJ49" s="3"/>
      <c r="CSK49" s="3"/>
      <c r="CSL49" s="3"/>
      <c r="CSM49" s="3"/>
      <c r="CSN49" s="3"/>
      <c r="CSO49" s="3"/>
      <c r="CSP49" s="3"/>
      <c r="CSQ49" s="3"/>
      <c r="CSR49" s="3"/>
      <c r="CSS49" s="3"/>
      <c r="CST49" s="3"/>
      <c r="CSU49" s="3"/>
      <c r="CSV49" s="3"/>
      <c r="CSW49" s="3"/>
      <c r="CSX49" s="3"/>
      <c r="CSY49" s="3"/>
      <c r="CSZ49" s="3"/>
      <c r="CTA49" s="3"/>
      <c r="CTB49" s="3"/>
      <c r="CTC49" s="3"/>
      <c r="CTD49" s="3"/>
      <c r="CTE49" s="3"/>
      <c r="CTF49" s="3"/>
      <c r="CTG49" s="3"/>
      <c r="CTH49" s="3"/>
      <c r="CTI49" s="3"/>
      <c r="CTJ49" s="3"/>
      <c r="CTK49" s="3"/>
      <c r="CTL49" s="3"/>
      <c r="CTM49" s="3"/>
      <c r="CTN49" s="3"/>
      <c r="CTO49" s="3"/>
      <c r="CTP49" s="3"/>
      <c r="CTQ49" s="3"/>
      <c r="CTR49" s="3"/>
      <c r="CTS49" s="3"/>
      <c r="CTT49" s="3"/>
      <c r="CTU49" s="3"/>
      <c r="CTV49" s="3"/>
      <c r="CTW49" s="3"/>
      <c r="CTX49" s="3"/>
      <c r="CTY49" s="3"/>
      <c r="CTZ49" s="3"/>
      <c r="CUA49" s="3"/>
      <c r="CUB49" s="3"/>
      <c r="CUC49" s="3"/>
      <c r="CUD49" s="3"/>
      <c r="CUE49" s="3"/>
      <c r="CUF49" s="3"/>
      <c r="CUG49" s="3"/>
      <c r="CUH49" s="3"/>
      <c r="CUI49" s="3"/>
      <c r="CUJ49" s="3"/>
      <c r="CUK49" s="3"/>
      <c r="CUL49" s="3"/>
      <c r="CUM49" s="3"/>
      <c r="CUN49" s="3"/>
      <c r="CUO49" s="3"/>
      <c r="CUP49" s="3"/>
      <c r="CUQ49" s="3"/>
      <c r="CUR49" s="3"/>
      <c r="CUS49" s="3"/>
      <c r="CUT49" s="3"/>
      <c r="CUU49" s="3"/>
      <c r="CUV49" s="3"/>
      <c r="CUW49" s="3"/>
      <c r="CUX49" s="3"/>
      <c r="CUY49" s="3"/>
      <c r="CUZ49" s="3"/>
      <c r="CVA49" s="3"/>
      <c r="CVB49" s="3"/>
      <c r="CVC49" s="3"/>
      <c r="CVD49" s="3"/>
      <c r="CVE49" s="3"/>
      <c r="CVF49" s="3"/>
      <c r="CVG49" s="3"/>
      <c r="CVH49" s="3"/>
      <c r="CVI49" s="3"/>
      <c r="CVJ49" s="3"/>
      <c r="CVK49" s="3"/>
      <c r="CVL49" s="3"/>
      <c r="CVM49" s="3"/>
      <c r="CVN49" s="3"/>
      <c r="CVO49" s="3"/>
      <c r="CVP49" s="3"/>
      <c r="CVQ49" s="3"/>
      <c r="CVR49" s="3"/>
      <c r="CVS49" s="3"/>
      <c r="CVT49" s="3"/>
      <c r="CVU49" s="3"/>
      <c r="CVV49" s="3"/>
      <c r="CVW49" s="3"/>
      <c r="CVX49" s="3"/>
      <c r="CVY49" s="3"/>
      <c r="CVZ49" s="3"/>
      <c r="CWA49" s="3"/>
      <c r="CWB49" s="3"/>
      <c r="CWC49" s="3"/>
      <c r="CWD49" s="3"/>
      <c r="CWE49" s="3"/>
      <c r="CWF49" s="3"/>
      <c r="CWG49" s="3"/>
      <c r="CWH49" s="3"/>
      <c r="CWI49" s="3"/>
      <c r="CWJ49" s="3"/>
      <c r="CWK49" s="3"/>
      <c r="CWL49" s="3"/>
      <c r="CWM49" s="3"/>
      <c r="CWN49" s="3"/>
      <c r="CWO49" s="3"/>
      <c r="CWP49" s="3"/>
      <c r="CWQ49" s="3"/>
      <c r="CWR49" s="3"/>
      <c r="CWS49" s="3"/>
      <c r="CWT49" s="3"/>
      <c r="CWU49" s="3"/>
      <c r="CWV49" s="3"/>
      <c r="CWW49" s="3"/>
      <c r="CWX49" s="3"/>
      <c r="CWY49" s="3"/>
      <c r="CWZ49" s="3"/>
      <c r="CXA49" s="3"/>
      <c r="CXB49" s="3"/>
      <c r="CXC49" s="3"/>
      <c r="CXD49" s="3"/>
      <c r="CXE49" s="3"/>
      <c r="CXF49" s="3"/>
      <c r="CXG49" s="3"/>
      <c r="CXH49" s="3"/>
      <c r="CXI49" s="3"/>
      <c r="CXJ49" s="3"/>
      <c r="CXK49" s="3"/>
      <c r="CXL49" s="3"/>
      <c r="CXM49" s="3"/>
      <c r="CXN49" s="3"/>
      <c r="CXO49" s="3"/>
      <c r="CXP49" s="3"/>
      <c r="CXQ49" s="3"/>
      <c r="CXR49" s="3"/>
      <c r="CXS49" s="3"/>
      <c r="CXT49" s="3"/>
      <c r="CXU49" s="3"/>
      <c r="CXV49" s="3"/>
      <c r="CXW49" s="3"/>
      <c r="CXX49" s="3"/>
      <c r="CXY49" s="3"/>
      <c r="CXZ49" s="3"/>
      <c r="CYA49" s="3"/>
      <c r="CYB49" s="3"/>
      <c r="CYC49" s="3"/>
      <c r="CYD49" s="3"/>
      <c r="CYE49" s="3"/>
      <c r="CYF49" s="3"/>
      <c r="CYG49" s="3"/>
      <c r="CYH49" s="3"/>
      <c r="CYI49" s="3"/>
      <c r="CYJ49" s="3"/>
      <c r="CYK49" s="3"/>
      <c r="CYL49" s="3"/>
      <c r="CYM49" s="3"/>
      <c r="CYN49" s="3"/>
      <c r="CYO49" s="3"/>
      <c r="CYP49" s="3"/>
      <c r="CYQ49" s="3"/>
      <c r="CYR49" s="3"/>
      <c r="CYS49" s="3"/>
      <c r="CYT49" s="3"/>
      <c r="CYU49" s="3"/>
      <c r="CYV49" s="3"/>
      <c r="CYW49" s="3"/>
      <c r="CYX49" s="3"/>
      <c r="CYY49" s="3"/>
      <c r="CYZ49" s="3"/>
      <c r="CZA49" s="3"/>
      <c r="CZB49" s="3"/>
      <c r="CZC49" s="3"/>
      <c r="CZD49" s="3"/>
      <c r="CZE49" s="3"/>
      <c r="CZF49" s="3"/>
      <c r="CZG49" s="3"/>
      <c r="CZH49" s="3"/>
      <c r="CZI49" s="3"/>
      <c r="CZJ49" s="3"/>
      <c r="CZK49" s="3"/>
      <c r="CZL49" s="3"/>
      <c r="CZM49" s="3"/>
      <c r="CZN49" s="3"/>
      <c r="CZO49" s="3"/>
      <c r="CZP49" s="3"/>
      <c r="CZQ49" s="3"/>
      <c r="CZR49" s="3"/>
      <c r="CZS49" s="3"/>
      <c r="CZT49" s="3"/>
      <c r="CZU49" s="3"/>
      <c r="CZV49" s="3"/>
      <c r="CZW49" s="3"/>
      <c r="CZX49" s="3"/>
      <c r="CZY49" s="3"/>
      <c r="CZZ49" s="3"/>
      <c r="DAA49" s="3"/>
      <c r="DAB49" s="3"/>
      <c r="DAC49" s="3"/>
      <c r="DAD49" s="3"/>
      <c r="DAE49" s="3"/>
      <c r="DAF49" s="3"/>
      <c r="DAG49" s="3"/>
      <c r="DAH49" s="3"/>
      <c r="DAI49" s="3"/>
      <c r="DAJ49" s="3"/>
      <c r="DAK49" s="3"/>
      <c r="DAL49" s="3"/>
      <c r="DAM49" s="3"/>
      <c r="DAN49" s="3"/>
      <c r="DAO49" s="3"/>
      <c r="DAP49" s="3"/>
      <c r="DAQ49" s="3"/>
      <c r="DAR49" s="3"/>
      <c r="DAS49" s="3"/>
      <c r="DAT49" s="3"/>
      <c r="DAU49" s="3"/>
      <c r="DAV49" s="3"/>
      <c r="DAW49" s="3"/>
      <c r="DAX49" s="3"/>
      <c r="DAY49" s="3"/>
      <c r="DAZ49" s="3"/>
      <c r="DBA49" s="3"/>
      <c r="DBB49" s="3"/>
      <c r="DBC49" s="3"/>
      <c r="DBD49" s="3"/>
      <c r="DBE49" s="3"/>
      <c r="DBF49" s="3"/>
      <c r="DBG49" s="3"/>
      <c r="DBH49" s="3"/>
      <c r="DBI49" s="3"/>
      <c r="DBJ49" s="3"/>
      <c r="DBK49" s="3"/>
      <c r="DBL49" s="3"/>
      <c r="DBM49" s="3"/>
      <c r="DBN49" s="3"/>
      <c r="DBO49" s="3"/>
      <c r="DBP49" s="3"/>
      <c r="DBQ49" s="3"/>
      <c r="DBR49" s="3"/>
      <c r="DBS49" s="3"/>
      <c r="DBT49" s="3"/>
      <c r="DBU49" s="3"/>
      <c r="DBV49" s="3"/>
      <c r="DBW49" s="3"/>
      <c r="DBX49" s="3"/>
      <c r="DBY49" s="3"/>
      <c r="DBZ49" s="3"/>
      <c r="DCA49" s="3"/>
      <c r="DCB49" s="3"/>
      <c r="DCC49" s="3"/>
      <c r="DCD49" s="3"/>
      <c r="DCE49" s="3"/>
      <c r="DCF49" s="3"/>
      <c r="DCG49" s="3"/>
      <c r="DCH49" s="3"/>
      <c r="DCI49" s="3"/>
      <c r="DCJ49" s="3"/>
      <c r="DCK49" s="3"/>
      <c r="DCL49" s="3"/>
      <c r="DCM49" s="3"/>
      <c r="DCN49" s="3"/>
      <c r="DCO49" s="3"/>
      <c r="DCP49" s="3"/>
      <c r="DCQ49" s="3"/>
      <c r="DCR49" s="3"/>
      <c r="DCS49" s="3"/>
      <c r="DCT49" s="3"/>
      <c r="DCU49" s="3"/>
      <c r="DCV49" s="3"/>
      <c r="DCW49" s="3"/>
      <c r="DCX49" s="3"/>
      <c r="DCY49" s="3"/>
      <c r="DCZ49" s="3"/>
      <c r="DDA49" s="3"/>
      <c r="DDB49" s="3"/>
      <c r="DDC49" s="3"/>
      <c r="DDD49" s="3"/>
      <c r="DDE49" s="3"/>
      <c r="DDF49" s="3"/>
      <c r="DDG49" s="3"/>
      <c r="DDH49" s="3"/>
      <c r="DDI49" s="3"/>
      <c r="DDJ49" s="3"/>
      <c r="DDK49" s="3"/>
      <c r="DDL49" s="3"/>
      <c r="DDM49" s="3"/>
      <c r="DDN49" s="3"/>
      <c r="DDO49" s="3"/>
      <c r="DDP49" s="3"/>
      <c r="DDQ49" s="3"/>
      <c r="DDR49" s="3"/>
      <c r="DDS49" s="3"/>
      <c r="DDT49" s="3"/>
      <c r="DDU49" s="3"/>
      <c r="DDV49" s="3"/>
      <c r="DDW49" s="3"/>
      <c r="DDX49" s="3"/>
      <c r="DDY49" s="3"/>
      <c r="DDZ49" s="3"/>
      <c r="DEA49" s="3"/>
      <c r="DEB49" s="3"/>
      <c r="DEC49" s="3"/>
      <c r="DED49" s="3"/>
      <c r="DEE49" s="3"/>
      <c r="DEF49" s="3"/>
      <c r="DEG49" s="3"/>
      <c r="DEH49" s="3"/>
      <c r="DEI49" s="3"/>
      <c r="DEJ49" s="3"/>
      <c r="DEK49" s="3"/>
      <c r="DEL49" s="3"/>
      <c r="DEM49" s="3"/>
      <c r="DEN49" s="3"/>
      <c r="DEO49" s="3"/>
      <c r="DEP49" s="3"/>
      <c r="DEQ49" s="3"/>
      <c r="DER49" s="3"/>
      <c r="DES49" s="3"/>
      <c r="DET49" s="3"/>
      <c r="DEU49" s="3"/>
      <c r="DEV49" s="3"/>
      <c r="DEW49" s="3"/>
      <c r="DEX49" s="3"/>
      <c r="DEY49" s="3"/>
      <c r="DEZ49" s="3"/>
      <c r="DFA49" s="3"/>
      <c r="DFB49" s="3"/>
      <c r="DFC49" s="3"/>
      <c r="DFD49" s="3"/>
      <c r="DFE49" s="3"/>
      <c r="DFF49" s="3"/>
      <c r="DFG49" s="3"/>
      <c r="DFH49" s="3"/>
      <c r="DFI49" s="3"/>
      <c r="DFJ49" s="3"/>
      <c r="DFK49" s="3"/>
      <c r="DFL49" s="3"/>
      <c r="DFM49" s="3"/>
      <c r="DFN49" s="3"/>
      <c r="DFO49" s="3"/>
      <c r="DFP49" s="3"/>
      <c r="DFQ49" s="3"/>
      <c r="DFR49" s="3"/>
      <c r="DFS49" s="3"/>
      <c r="DFT49" s="3"/>
      <c r="DFU49" s="3"/>
      <c r="DFV49" s="3"/>
      <c r="DFW49" s="3"/>
      <c r="DFX49" s="3"/>
      <c r="DFY49" s="3"/>
      <c r="DFZ49" s="3"/>
      <c r="DGA49" s="3"/>
      <c r="DGB49" s="3"/>
      <c r="DGC49" s="3"/>
      <c r="DGD49" s="3"/>
      <c r="DGE49" s="3"/>
      <c r="DGF49" s="3"/>
      <c r="DGG49" s="3"/>
      <c r="DGH49" s="3"/>
      <c r="DGI49" s="3"/>
      <c r="DGJ49" s="3"/>
      <c r="DGK49" s="3"/>
      <c r="DGL49" s="3"/>
      <c r="DGM49" s="3"/>
      <c r="DGN49" s="3"/>
      <c r="DGO49" s="3"/>
      <c r="DGP49" s="3"/>
      <c r="DGQ49" s="3"/>
      <c r="DGR49" s="3"/>
      <c r="DGS49" s="3"/>
      <c r="DGT49" s="3"/>
      <c r="DGU49" s="3"/>
      <c r="DGV49" s="3"/>
      <c r="DGW49" s="3"/>
      <c r="DGX49" s="3"/>
      <c r="DGY49" s="3"/>
      <c r="DGZ49" s="3"/>
      <c r="DHA49" s="3"/>
      <c r="DHB49" s="3"/>
      <c r="DHC49" s="3"/>
      <c r="DHD49" s="3"/>
      <c r="DHE49" s="3"/>
      <c r="DHF49" s="3"/>
      <c r="DHG49" s="3"/>
      <c r="DHH49" s="3"/>
      <c r="DHI49" s="3"/>
      <c r="DHJ49" s="3"/>
      <c r="DHK49" s="3"/>
      <c r="DHL49" s="3"/>
      <c r="DHM49" s="3"/>
      <c r="DHN49" s="3"/>
      <c r="DHO49" s="3"/>
      <c r="DHP49" s="3"/>
      <c r="DHQ49" s="3"/>
      <c r="DHR49" s="3"/>
      <c r="DHS49" s="3"/>
      <c r="DHT49" s="3"/>
      <c r="DHU49" s="3"/>
      <c r="DHV49" s="3"/>
      <c r="DHW49" s="3"/>
      <c r="DHX49" s="3"/>
      <c r="DHY49" s="3"/>
      <c r="DHZ49" s="3"/>
      <c r="DIA49" s="3"/>
      <c r="DIB49" s="3"/>
      <c r="DIC49" s="3"/>
      <c r="DID49" s="3"/>
      <c r="DIE49" s="3"/>
      <c r="DIF49" s="3"/>
      <c r="DIG49" s="3"/>
      <c r="DIH49" s="3"/>
      <c r="DII49" s="3"/>
      <c r="DIJ49" s="3"/>
      <c r="DIK49" s="3"/>
      <c r="DIL49" s="3"/>
      <c r="DIM49" s="3"/>
      <c r="DIN49" s="3"/>
      <c r="DIO49" s="3"/>
      <c r="DIP49" s="3"/>
      <c r="DIQ49" s="3"/>
      <c r="DIR49" s="3"/>
      <c r="DIS49" s="3"/>
      <c r="DIT49" s="3"/>
      <c r="DIU49" s="3"/>
      <c r="DIV49" s="3"/>
      <c r="DIW49" s="3"/>
      <c r="DIX49" s="3"/>
      <c r="DIY49" s="3"/>
      <c r="DIZ49" s="3"/>
      <c r="DJA49" s="3"/>
      <c r="DJB49" s="3"/>
      <c r="DJC49" s="3"/>
      <c r="DJD49" s="3"/>
      <c r="DJE49" s="3"/>
      <c r="DJF49" s="3"/>
      <c r="DJG49" s="3"/>
      <c r="DJH49" s="3"/>
      <c r="DJI49" s="3"/>
      <c r="DJJ49" s="3"/>
      <c r="DJK49" s="3"/>
      <c r="DJL49" s="3"/>
      <c r="DJM49" s="3"/>
      <c r="DJN49" s="3"/>
      <c r="DJO49" s="3"/>
      <c r="DJP49" s="3"/>
      <c r="DJQ49" s="3"/>
      <c r="DJR49" s="3"/>
      <c r="DJS49" s="3"/>
      <c r="DJT49" s="3"/>
      <c r="DJU49" s="3"/>
      <c r="DJV49" s="3"/>
      <c r="DJW49" s="3"/>
      <c r="DJX49" s="3"/>
      <c r="DJY49" s="3"/>
      <c r="DJZ49" s="3"/>
      <c r="DKA49" s="3"/>
      <c r="DKB49" s="3"/>
      <c r="DKC49" s="3"/>
      <c r="DKD49" s="3"/>
      <c r="DKE49" s="3"/>
      <c r="DKF49" s="3"/>
      <c r="DKG49" s="3"/>
      <c r="DKH49" s="3"/>
      <c r="DKI49" s="3"/>
      <c r="DKJ49" s="3"/>
      <c r="DKK49" s="3"/>
      <c r="DKL49" s="3"/>
      <c r="DKM49" s="3"/>
      <c r="DKN49" s="3"/>
      <c r="DKO49" s="3"/>
      <c r="DKP49" s="3"/>
      <c r="DKQ49" s="3"/>
      <c r="DKR49" s="3"/>
      <c r="DKS49" s="3"/>
      <c r="DKT49" s="3"/>
      <c r="DKU49" s="3"/>
      <c r="DKV49" s="3"/>
      <c r="DKW49" s="3"/>
      <c r="DKX49" s="3"/>
      <c r="DKY49" s="3"/>
      <c r="DKZ49" s="3"/>
      <c r="DLA49" s="3"/>
      <c r="DLB49" s="3"/>
      <c r="DLC49" s="3"/>
      <c r="DLD49" s="3"/>
      <c r="DLE49" s="3"/>
      <c r="DLF49" s="3"/>
      <c r="DLG49" s="3"/>
      <c r="DLH49" s="3"/>
      <c r="DLI49" s="3"/>
      <c r="DLJ49" s="3"/>
      <c r="DLK49" s="3"/>
      <c r="DLL49" s="3"/>
      <c r="DLM49" s="3"/>
      <c r="DLN49" s="3"/>
      <c r="DLO49" s="3"/>
      <c r="DLP49" s="3"/>
      <c r="DLQ49" s="3"/>
      <c r="DLR49" s="3"/>
      <c r="DLS49" s="3"/>
      <c r="DLT49" s="3"/>
      <c r="DLU49" s="3"/>
      <c r="DLV49" s="3"/>
      <c r="DLW49" s="3"/>
      <c r="DLX49" s="3"/>
      <c r="DLY49" s="3"/>
      <c r="DLZ49" s="3"/>
      <c r="DMA49" s="3"/>
      <c r="DMB49" s="3"/>
      <c r="DMC49" s="3"/>
      <c r="DMD49" s="3"/>
      <c r="DME49" s="3"/>
      <c r="DMF49" s="3"/>
      <c r="DMG49" s="3"/>
      <c r="DMH49" s="3"/>
      <c r="DMI49" s="3"/>
      <c r="DMJ49" s="3"/>
      <c r="DMK49" s="3"/>
      <c r="DML49" s="3"/>
      <c r="DMM49" s="3"/>
      <c r="DMN49" s="3"/>
      <c r="DMO49" s="3"/>
      <c r="DMP49" s="3"/>
      <c r="DMQ49" s="3"/>
      <c r="DMR49" s="3"/>
      <c r="DMS49" s="3"/>
      <c r="DMT49" s="3"/>
      <c r="DMU49" s="3"/>
      <c r="DMV49" s="3"/>
      <c r="DMW49" s="3"/>
      <c r="DMX49" s="3"/>
      <c r="DMY49" s="3"/>
      <c r="DMZ49" s="3"/>
      <c r="DNA49" s="3"/>
      <c r="DNB49" s="3"/>
      <c r="DNC49" s="3"/>
      <c r="DND49" s="3"/>
      <c r="DNE49" s="3"/>
      <c r="DNF49" s="3"/>
      <c r="DNG49" s="3"/>
      <c r="DNH49" s="3"/>
      <c r="DNI49" s="3"/>
      <c r="DNJ49" s="3"/>
      <c r="DNK49" s="3"/>
      <c r="DNL49" s="3"/>
      <c r="DNM49" s="3"/>
      <c r="DNN49" s="3"/>
      <c r="DNO49" s="3"/>
      <c r="DNP49" s="3"/>
      <c r="DNQ49" s="3"/>
      <c r="DNR49" s="3"/>
      <c r="DNS49" s="3"/>
      <c r="DNT49" s="3"/>
      <c r="DNU49" s="3"/>
      <c r="DNV49" s="3"/>
      <c r="DNW49" s="3"/>
      <c r="DNX49" s="3"/>
      <c r="DNY49" s="3"/>
      <c r="DNZ49" s="3"/>
      <c r="DOA49" s="3"/>
      <c r="DOB49" s="3"/>
      <c r="DOC49" s="3"/>
      <c r="DOD49" s="3"/>
      <c r="DOE49" s="3"/>
      <c r="DOF49" s="3"/>
      <c r="DOG49" s="3"/>
      <c r="DOH49" s="3"/>
      <c r="DOI49" s="3"/>
      <c r="DOJ49" s="3"/>
      <c r="DOK49" s="3"/>
      <c r="DOL49" s="3"/>
      <c r="DOM49" s="3"/>
      <c r="DON49" s="3"/>
      <c r="DOO49" s="3"/>
      <c r="DOP49" s="3"/>
      <c r="DOQ49" s="3"/>
      <c r="DOR49" s="3"/>
      <c r="DOS49" s="3"/>
      <c r="DOT49" s="3"/>
      <c r="DOU49" s="3"/>
      <c r="DOV49" s="3"/>
      <c r="DOW49" s="3"/>
      <c r="DOX49" s="3"/>
      <c r="DOY49" s="3"/>
      <c r="DOZ49" s="3"/>
      <c r="DPA49" s="3"/>
      <c r="DPB49" s="3"/>
      <c r="DPC49" s="3"/>
      <c r="DPD49" s="3"/>
      <c r="DPE49" s="3"/>
      <c r="DPF49" s="3"/>
      <c r="DPG49" s="3"/>
      <c r="DPH49" s="3"/>
      <c r="DPI49" s="3"/>
      <c r="DPJ49" s="3"/>
      <c r="DPK49" s="3"/>
      <c r="DPL49" s="3"/>
      <c r="DPM49" s="3"/>
      <c r="DPN49" s="3"/>
      <c r="DPO49" s="3"/>
      <c r="DPP49" s="3"/>
      <c r="DPQ49" s="3"/>
      <c r="DPR49" s="3"/>
      <c r="DPS49" s="3"/>
      <c r="DPT49" s="3"/>
      <c r="DPU49" s="3"/>
      <c r="DPV49" s="3"/>
      <c r="DPW49" s="3"/>
      <c r="DPX49" s="3"/>
      <c r="DPY49" s="3"/>
      <c r="DPZ49" s="3"/>
      <c r="DQA49" s="3"/>
      <c r="DQB49" s="3"/>
      <c r="DQC49" s="3"/>
      <c r="DQD49" s="3"/>
      <c r="DQE49" s="3"/>
      <c r="DQF49" s="3"/>
      <c r="DQG49" s="3"/>
      <c r="DQH49" s="3"/>
      <c r="DQI49" s="3"/>
      <c r="DQJ49" s="3"/>
      <c r="DQK49" s="3"/>
      <c r="DQL49" s="3"/>
      <c r="DQM49" s="3"/>
      <c r="DQN49" s="3"/>
      <c r="DQO49" s="3"/>
      <c r="DQP49" s="3"/>
      <c r="DQQ49" s="3"/>
      <c r="DQR49" s="3"/>
      <c r="DQS49" s="3"/>
      <c r="DQT49" s="3"/>
      <c r="DQU49" s="3"/>
      <c r="DQV49" s="3"/>
      <c r="DQW49" s="3"/>
      <c r="DQX49" s="3"/>
      <c r="DQY49" s="3"/>
      <c r="DQZ49" s="3"/>
      <c r="DRA49" s="3"/>
      <c r="DRB49" s="3"/>
      <c r="DRC49" s="3"/>
      <c r="DRD49" s="3"/>
      <c r="DRE49" s="3"/>
      <c r="DRF49" s="3"/>
      <c r="DRG49" s="3"/>
      <c r="DRH49" s="3"/>
      <c r="DRI49" s="3"/>
      <c r="DRJ49" s="3"/>
      <c r="DRK49" s="3"/>
      <c r="DRL49" s="3"/>
      <c r="DRM49" s="3"/>
      <c r="DRN49" s="3"/>
      <c r="DRO49" s="3"/>
      <c r="DRP49" s="3"/>
      <c r="DRQ49" s="3"/>
      <c r="DRR49" s="3"/>
      <c r="DRS49" s="3"/>
      <c r="DRT49" s="3"/>
      <c r="DRU49" s="3"/>
      <c r="DRV49" s="3"/>
      <c r="DRW49" s="3"/>
      <c r="DRX49" s="3"/>
      <c r="DRY49" s="3"/>
      <c r="DRZ49" s="3"/>
      <c r="DSA49" s="3"/>
      <c r="DSB49" s="3"/>
      <c r="DSC49" s="3"/>
      <c r="DSD49" s="3"/>
      <c r="DSE49" s="3"/>
      <c r="DSF49" s="3"/>
      <c r="DSG49" s="3"/>
      <c r="DSH49" s="3"/>
      <c r="DSI49" s="3"/>
      <c r="DSJ49" s="3"/>
      <c r="DSK49" s="3"/>
      <c r="DSL49" s="3"/>
      <c r="DSM49" s="3"/>
      <c r="DSN49" s="3"/>
      <c r="DSO49" s="3"/>
      <c r="DSP49" s="3"/>
      <c r="DSQ49" s="3"/>
      <c r="DSR49" s="3"/>
      <c r="DSS49" s="3"/>
      <c r="DST49" s="3"/>
      <c r="DSU49" s="3"/>
      <c r="DSV49" s="3"/>
      <c r="DSW49" s="3"/>
      <c r="DSX49" s="3"/>
      <c r="DSY49" s="3"/>
      <c r="DSZ49" s="3"/>
      <c r="DTA49" s="3"/>
      <c r="DTB49" s="3"/>
      <c r="DTC49" s="3"/>
      <c r="DTD49" s="3"/>
      <c r="DTE49" s="3"/>
      <c r="DTF49" s="3"/>
      <c r="DTG49" s="3"/>
      <c r="DTH49" s="3"/>
      <c r="DTI49" s="3"/>
      <c r="DTJ49" s="3"/>
      <c r="DTK49" s="3"/>
      <c r="DTL49" s="3"/>
      <c r="DTM49" s="3"/>
      <c r="DTN49" s="3"/>
      <c r="DTO49" s="3"/>
      <c r="DTP49" s="3"/>
      <c r="DTQ49" s="3"/>
      <c r="DTR49" s="3"/>
      <c r="DTS49" s="3"/>
      <c r="DTT49" s="3"/>
      <c r="DTU49" s="3"/>
      <c r="DTV49" s="3"/>
      <c r="DTW49" s="3"/>
      <c r="DTX49" s="3"/>
      <c r="DTY49" s="3"/>
      <c r="DTZ49" s="3"/>
      <c r="DUA49" s="3"/>
      <c r="DUB49" s="3"/>
      <c r="DUC49" s="3"/>
      <c r="DUD49" s="3"/>
      <c r="DUE49" s="3"/>
      <c r="DUF49" s="3"/>
      <c r="DUG49" s="3"/>
      <c r="DUH49" s="3"/>
      <c r="DUI49" s="3"/>
      <c r="DUJ49" s="3"/>
      <c r="DUK49" s="3"/>
      <c r="DUL49" s="3"/>
      <c r="DUM49" s="3"/>
      <c r="DUN49" s="3"/>
      <c r="DUO49" s="3"/>
      <c r="DUP49" s="3"/>
      <c r="DUQ49" s="3"/>
      <c r="DUR49" s="3"/>
      <c r="DUS49" s="3"/>
      <c r="DUT49" s="3"/>
      <c r="DUU49" s="3"/>
      <c r="DUV49" s="3"/>
      <c r="DUW49" s="3"/>
      <c r="DUX49" s="3"/>
      <c r="DUY49" s="3"/>
      <c r="DUZ49" s="3"/>
      <c r="DVA49" s="3"/>
      <c r="DVB49" s="3"/>
      <c r="DVC49" s="3"/>
      <c r="DVD49" s="3"/>
      <c r="DVE49" s="3"/>
      <c r="DVF49" s="3"/>
      <c r="DVG49" s="3"/>
      <c r="DVH49" s="3"/>
      <c r="DVI49" s="3"/>
      <c r="DVJ49" s="3"/>
      <c r="DVK49" s="3"/>
      <c r="DVL49" s="3"/>
      <c r="DVM49" s="3"/>
      <c r="DVN49" s="3"/>
      <c r="DVO49" s="3"/>
      <c r="DVP49" s="3"/>
      <c r="DVQ49" s="3"/>
      <c r="DVR49" s="3"/>
      <c r="DVS49" s="3"/>
      <c r="DVT49" s="3"/>
      <c r="DVU49" s="3"/>
      <c r="DVV49" s="3"/>
      <c r="DVW49" s="3"/>
      <c r="DVX49" s="3"/>
      <c r="DVY49" s="3"/>
      <c r="DVZ49" s="3"/>
      <c r="DWA49" s="3"/>
      <c r="DWB49" s="3"/>
      <c r="DWC49" s="3"/>
      <c r="DWD49" s="3"/>
      <c r="DWE49" s="3"/>
      <c r="DWF49" s="3"/>
      <c r="DWG49" s="3"/>
      <c r="DWH49" s="3"/>
      <c r="DWI49" s="3"/>
      <c r="DWJ49" s="3"/>
      <c r="DWK49" s="3"/>
      <c r="DWL49" s="3"/>
      <c r="DWM49" s="3"/>
      <c r="DWN49" s="3"/>
      <c r="DWO49" s="3"/>
      <c r="DWP49" s="3"/>
      <c r="DWQ49" s="3"/>
      <c r="DWR49" s="3"/>
      <c r="DWS49" s="3"/>
      <c r="DWT49" s="3"/>
      <c r="DWU49" s="3"/>
      <c r="DWV49" s="3"/>
      <c r="DWW49" s="3"/>
      <c r="DWX49" s="3"/>
      <c r="DWY49" s="3"/>
      <c r="DWZ49" s="3"/>
      <c r="DXA49" s="3"/>
      <c r="DXB49" s="3"/>
      <c r="DXC49" s="3"/>
      <c r="DXD49" s="3"/>
      <c r="DXE49" s="3"/>
      <c r="DXF49" s="3"/>
      <c r="DXG49" s="3"/>
      <c r="DXH49" s="3"/>
      <c r="DXI49" s="3"/>
      <c r="DXJ49" s="3"/>
      <c r="DXK49" s="3"/>
      <c r="DXL49" s="3"/>
      <c r="DXM49" s="3"/>
      <c r="DXN49" s="3"/>
      <c r="DXO49" s="3"/>
      <c r="DXP49" s="3"/>
      <c r="DXQ49" s="3"/>
      <c r="DXR49" s="3"/>
      <c r="DXS49" s="3"/>
      <c r="DXT49" s="3"/>
      <c r="DXU49" s="3"/>
      <c r="DXV49" s="3"/>
      <c r="DXW49" s="3"/>
      <c r="DXX49" s="3"/>
      <c r="DXY49" s="3"/>
      <c r="DXZ49" s="3"/>
      <c r="DYA49" s="3"/>
      <c r="DYB49" s="3"/>
      <c r="DYC49" s="3"/>
      <c r="DYD49" s="3"/>
      <c r="DYE49" s="3"/>
      <c r="DYF49" s="3"/>
      <c r="DYG49" s="3"/>
      <c r="DYH49" s="3"/>
      <c r="DYI49" s="3"/>
      <c r="DYJ49" s="3"/>
      <c r="DYK49" s="3"/>
      <c r="DYL49" s="3"/>
      <c r="DYM49" s="3"/>
      <c r="DYN49" s="3"/>
      <c r="DYO49" s="3"/>
      <c r="DYP49" s="3"/>
      <c r="DYQ49" s="3"/>
      <c r="DYR49" s="3"/>
      <c r="DYS49" s="3"/>
      <c r="DYT49" s="3"/>
      <c r="DYU49" s="3"/>
      <c r="DYV49" s="3"/>
      <c r="DYW49" s="3"/>
      <c r="DYX49" s="3"/>
      <c r="DYY49" s="3"/>
      <c r="DYZ49" s="3"/>
      <c r="DZA49" s="3"/>
      <c r="DZB49" s="3"/>
      <c r="DZC49" s="3"/>
      <c r="DZD49" s="3"/>
      <c r="DZE49" s="3"/>
      <c r="DZF49" s="3"/>
      <c r="DZG49" s="3"/>
      <c r="DZH49" s="3"/>
      <c r="DZI49" s="3"/>
      <c r="DZJ49" s="3"/>
      <c r="DZK49" s="3"/>
      <c r="DZL49" s="3"/>
      <c r="DZM49" s="3"/>
      <c r="DZN49" s="3"/>
      <c r="DZO49" s="3"/>
      <c r="DZP49" s="3"/>
      <c r="DZQ49" s="3"/>
      <c r="DZR49" s="3"/>
      <c r="DZS49" s="3"/>
      <c r="DZT49" s="3"/>
      <c r="DZU49" s="3"/>
      <c r="DZV49" s="3"/>
      <c r="DZW49" s="3"/>
      <c r="DZX49" s="3"/>
      <c r="DZY49" s="3"/>
      <c r="DZZ49" s="3"/>
      <c r="EAA49" s="3"/>
      <c r="EAB49" s="3"/>
      <c r="EAC49" s="3"/>
      <c r="EAD49" s="3"/>
      <c r="EAE49" s="3"/>
      <c r="EAF49" s="3"/>
      <c r="EAG49" s="3"/>
      <c r="EAH49" s="3"/>
      <c r="EAI49" s="3"/>
      <c r="EAJ49" s="3"/>
      <c r="EAK49" s="3"/>
      <c r="EAL49" s="3"/>
      <c r="EAM49" s="3"/>
      <c r="EAN49" s="3"/>
      <c r="EAO49" s="3"/>
      <c r="EAP49" s="3"/>
      <c r="EAQ49" s="3"/>
      <c r="EAR49" s="3"/>
      <c r="EAS49" s="3"/>
      <c r="EAT49" s="3"/>
      <c r="EAU49" s="3"/>
      <c r="EAV49" s="3"/>
      <c r="EAW49" s="3"/>
      <c r="EAX49" s="3"/>
      <c r="EAY49" s="3"/>
      <c r="EAZ49" s="3"/>
      <c r="EBA49" s="3"/>
      <c r="EBB49" s="3"/>
      <c r="EBC49" s="3"/>
      <c r="EBD49" s="3"/>
      <c r="EBE49" s="3"/>
      <c r="EBF49" s="3"/>
      <c r="EBG49" s="3"/>
      <c r="EBH49" s="3"/>
      <c r="EBI49" s="3"/>
      <c r="EBJ49" s="3"/>
      <c r="EBK49" s="3"/>
      <c r="EBL49" s="3"/>
      <c r="EBM49" s="3"/>
      <c r="EBN49" s="3"/>
      <c r="EBO49" s="3"/>
      <c r="EBP49" s="3"/>
      <c r="EBQ49" s="3"/>
      <c r="EBR49" s="3"/>
      <c r="EBS49" s="3"/>
      <c r="EBT49" s="3"/>
      <c r="EBU49" s="3"/>
      <c r="EBV49" s="3"/>
      <c r="EBW49" s="3"/>
      <c r="EBX49" s="3"/>
      <c r="EBY49" s="3"/>
      <c r="EBZ49" s="3"/>
      <c r="ECA49" s="3"/>
      <c r="ECB49" s="3"/>
      <c r="ECC49" s="3"/>
      <c r="ECD49" s="3"/>
      <c r="ECE49" s="3"/>
      <c r="ECF49" s="3"/>
      <c r="ECG49" s="3"/>
      <c r="ECH49" s="3"/>
      <c r="ECI49" s="3"/>
      <c r="ECJ49" s="3"/>
      <c r="ECK49" s="3"/>
      <c r="ECL49" s="3"/>
      <c r="ECM49" s="3"/>
      <c r="ECN49" s="3"/>
      <c r="ECO49" s="3"/>
      <c r="ECP49" s="3"/>
      <c r="ECQ49" s="3"/>
      <c r="ECR49" s="3"/>
      <c r="ECS49" s="3"/>
      <c r="ECT49" s="3"/>
      <c r="ECU49" s="3"/>
      <c r="ECV49" s="3"/>
      <c r="ECW49" s="3"/>
      <c r="ECX49" s="3"/>
      <c r="ECY49" s="3"/>
      <c r="ECZ49" s="3"/>
      <c r="EDA49" s="3"/>
      <c r="EDB49" s="3"/>
      <c r="EDC49" s="3"/>
      <c r="EDD49" s="3"/>
      <c r="EDE49" s="3"/>
      <c r="EDF49" s="3"/>
      <c r="EDG49" s="3"/>
      <c r="EDH49" s="3"/>
      <c r="EDI49" s="3"/>
      <c r="EDJ49" s="3"/>
      <c r="EDK49" s="3"/>
      <c r="EDL49" s="3"/>
      <c r="EDM49" s="3"/>
      <c r="EDN49" s="3"/>
      <c r="EDO49" s="3"/>
      <c r="EDP49" s="3"/>
      <c r="EDQ49" s="3"/>
      <c r="EDR49" s="3"/>
      <c r="EDS49" s="3"/>
      <c r="EDT49" s="3"/>
      <c r="EDU49" s="3"/>
      <c r="EDV49" s="3"/>
      <c r="EDW49" s="3"/>
      <c r="EDX49" s="3"/>
      <c r="EDY49" s="3"/>
      <c r="EDZ49" s="3"/>
      <c r="EEA49" s="3"/>
      <c r="EEB49" s="3"/>
      <c r="EEC49" s="3"/>
      <c r="EED49" s="3"/>
      <c r="EEE49" s="3"/>
      <c r="EEF49" s="3"/>
      <c r="EEG49" s="3"/>
      <c r="EEH49" s="3"/>
      <c r="EEI49" s="3"/>
      <c r="EEJ49" s="3"/>
      <c r="EEK49" s="3"/>
      <c r="EEL49" s="3"/>
      <c r="EEM49" s="3"/>
      <c r="EEN49" s="3"/>
      <c r="EEO49" s="3"/>
      <c r="EEP49" s="3"/>
      <c r="EEQ49" s="3"/>
      <c r="EER49" s="3"/>
      <c r="EES49" s="3"/>
      <c r="EET49" s="3"/>
      <c r="EEU49" s="3"/>
      <c r="EEV49" s="3"/>
      <c r="EEW49" s="3"/>
      <c r="EEX49" s="3"/>
      <c r="EEY49" s="3"/>
      <c r="EEZ49" s="3"/>
      <c r="EFA49" s="3"/>
      <c r="EFB49" s="3"/>
      <c r="EFC49" s="3"/>
      <c r="EFD49" s="3"/>
      <c r="EFE49" s="3"/>
      <c r="EFF49" s="3"/>
      <c r="EFG49" s="3"/>
      <c r="EFH49" s="3"/>
      <c r="EFI49" s="3"/>
      <c r="EFJ49" s="3"/>
      <c r="EFK49" s="3"/>
      <c r="EFL49" s="3"/>
      <c r="EFM49" s="3"/>
      <c r="EFN49" s="3"/>
      <c r="EFO49" s="3"/>
      <c r="EFP49" s="3"/>
      <c r="EFQ49" s="3"/>
      <c r="EFR49" s="3"/>
      <c r="EFS49" s="3"/>
      <c r="EFT49" s="3"/>
      <c r="EFU49" s="3"/>
      <c r="EFV49" s="3"/>
      <c r="EFW49" s="3"/>
      <c r="EFX49" s="3"/>
      <c r="EFY49" s="3"/>
      <c r="EFZ49" s="3"/>
      <c r="EGA49" s="3"/>
      <c r="EGB49" s="3"/>
      <c r="EGC49" s="3"/>
      <c r="EGD49" s="3"/>
      <c r="EGE49" s="3"/>
      <c r="EGF49" s="3"/>
      <c r="EGG49" s="3"/>
      <c r="EGH49" s="3"/>
      <c r="EGI49" s="3"/>
      <c r="EGJ49" s="3"/>
      <c r="EGK49" s="3"/>
      <c r="EGL49" s="3"/>
      <c r="EGM49" s="3"/>
      <c r="EGN49" s="3"/>
      <c r="EGO49" s="3"/>
      <c r="EGP49" s="3"/>
      <c r="EGQ49" s="3"/>
      <c r="EGR49" s="3"/>
      <c r="EGS49" s="3"/>
      <c r="EGT49" s="3"/>
      <c r="EGU49" s="3"/>
      <c r="EGV49" s="3"/>
      <c r="EGW49" s="3"/>
      <c r="EGX49" s="3"/>
      <c r="EGY49" s="3"/>
      <c r="EGZ49" s="3"/>
      <c r="EHA49" s="3"/>
      <c r="EHB49" s="3"/>
      <c r="EHC49" s="3"/>
      <c r="EHD49" s="3"/>
      <c r="EHE49" s="3"/>
      <c r="EHF49" s="3"/>
      <c r="EHG49" s="3"/>
      <c r="EHH49" s="3"/>
      <c r="EHI49" s="3"/>
      <c r="EHJ49" s="3"/>
      <c r="EHK49" s="3"/>
      <c r="EHL49" s="3"/>
      <c r="EHM49" s="3"/>
      <c r="EHN49" s="3"/>
      <c r="EHO49" s="3"/>
      <c r="EHP49" s="3"/>
      <c r="EHQ49" s="3"/>
      <c r="EHR49" s="3"/>
      <c r="EHS49" s="3"/>
      <c r="EHT49" s="3"/>
      <c r="EHU49" s="3"/>
      <c r="EHV49" s="3"/>
      <c r="EHW49" s="3"/>
      <c r="EHX49" s="3"/>
      <c r="EHY49" s="3"/>
      <c r="EHZ49" s="3"/>
      <c r="EIA49" s="3"/>
      <c r="EIB49" s="3"/>
      <c r="EIC49" s="3"/>
      <c r="EID49" s="3"/>
      <c r="EIE49" s="3"/>
      <c r="EIF49" s="3"/>
      <c r="EIG49" s="3"/>
      <c r="EIH49" s="3"/>
      <c r="EII49" s="3"/>
      <c r="EIJ49" s="3"/>
      <c r="EIK49" s="3"/>
      <c r="EIL49" s="3"/>
      <c r="EIM49" s="3"/>
      <c r="EIN49" s="3"/>
      <c r="EIO49" s="3"/>
      <c r="EIP49" s="3"/>
      <c r="EIQ49" s="3"/>
      <c r="EIR49" s="3"/>
      <c r="EIS49" s="3"/>
      <c r="EIT49" s="3"/>
      <c r="EIU49" s="3"/>
      <c r="EIV49" s="3"/>
      <c r="EIW49" s="3"/>
      <c r="EIX49" s="3"/>
      <c r="EIY49" s="3"/>
      <c r="EIZ49" s="3"/>
      <c r="EJA49" s="3"/>
      <c r="EJB49" s="3"/>
      <c r="EJC49" s="3"/>
      <c r="EJD49" s="3"/>
      <c r="EJE49" s="3"/>
      <c r="EJF49" s="3"/>
      <c r="EJG49" s="3"/>
      <c r="EJH49" s="3"/>
      <c r="EJI49" s="3"/>
      <c r="EJJ49" s="3"/>
      <c r="EJK49" s="3"/>
      <c r="EJL49" s="3"/>
      <c r="EJM49" s="3"/>
      <c r="EJN49" s="3"/>
      <c r="EJO49" s="3"/>
      <c r="EJP49" s="3"/>
      <c r="EJQ49" s="3"/>
      <c r="EJR49" s="3"/>
      <c r="EJS49" s="3"/>
      <c r="EJT49" s="3"/>
      <c r="EJU49" s="3"/>
      <c r="EJV49" s="3"/>
      <c r="EJW49" s="3"/>
      <c r="EJX49" s="3"/>
      <c r="EJY49" s="3"/>
      <c r="EJZ49" s="3"/>
      <c r="EKA49" s="3"/>
      <c r="EKB49" s="3"/>
      <c r="EKC49" s="3"/>
      <c r="EKD49" s="3"/>
      <c r="EKE49" s="3"/>
      <c r="EKF49" s="3"/>
      <c r="EKG49" s="3"/>
      <c r="EKH49" s="3"/>
      <c r="EKI49" s="3"/>
      <c r="EKJ49" s="3"/>
      <c r="EKK49" s="3"/>
      <c r="EKL49" s="3"/>
      <c r="EKM49" s="3"/>
      <c r="EKN49" s="3"/>
      <c r="EKO49" s="3"/>
      <c r="EKP49" s="3"/>
      <c r="EKQ49" s="3"/>
      <c r="EKR49" s="3"/>
      <c r="EKS49" s="3"/>
      <c r="EKT49" s="3"/>
      <c r="EKU49" s="3"/>
      <c r="EKV49" s="3"/>
      <c r="EKW49" s="3"/>
      <c r="EKX49" s="3"/>
      <c r="EKY49" s="3"/>
      <c r="EKZ49" s="3"/>
      <c r="ELA49" s="3"/>
      <c r="ELB49" s="3"/>
      <c r="ELC49" s="3"/>
      <c r="ELD49" s="3"/>
      <c r="ELE49" s="3"/>
      <c r="ELF49" s="3"/>
      <c r="ELG49" s="3"/>
      <c r="ELH49" s="3"/>
      <c r="ELI49" s="3"/>
      <c r="ELJ49" s="3"/>
      <c r="ELK49" s="3"/>
      <c r="ELL49" s="3"/>
      <c r="ELM49" s="3"/>
      <c r="ELN49" s="3"/>
      <c r="ELO49" s="3"/>
      <c r="ELP49" s="3"/>
      <c r="ELQ49" s="3"/>
      <c r="ELR49" s="3"/>
      <c r="ELS49" s="3"/>
      <c r="ELT49" s="3"/>
      <c r="ELU49" s="3"/>
      <c r="ELV49" s="3"/>
      <c r="ELW49" s="3"/>
      <c r="ELX49" s="3"/>
      <c r="ELY49" s="3"/>
      <c r="ELZ49" s="3"/>
      <c r="EMA49" s="3"/>
      <c r="EMB49" s="3"/>
      <c r="EMC49" s="3"/>
      <c r="EMD49" s="3"/>
      <c r="EME49" s="3"/>
      <c r="EMF49" s="3"/>
      <c r="EMG49" s="3"/>
      <c r="EMH49" s="3"/>
      <c r="EMI49" s="3"/>
      <c r="EMJ49" s="3"/>
      <c r="EMK49" s="3"/>
      <c r="EML49" s="3"/>
      <c r="EMM49" s="3"/>
      <c r="EMN49" s="3"/>
      <c r="EMO49" s="3"/>
      <c r="EMP49" s="3"/>
      <c r="EMQ49" s="3"/>
      <c r="EMR49" s="3"/>
      <c r="EMS49" s="3"/>
      <c r="EMT49" s="3"/>
      <c r="EMU49" s="3"/>
      <c r="EMV49" s="3"/>
      <c r="EMW49" s="3"/>
      <c r="EMX49" s="3"/>
      <c r="EMY49" s="3"/>
      <c r="EMZ49" s="3"/>
      <c r="ENA49" s="3"/>
      <c r="ENB49" s="3"/>
      <c r="ENC49" s="3"/>
      <c r="END49" s="3"/>
      <c r="ENE49" s="3"/>
      <c r="ENF49" s="3"/>
      <c r="ENG49" s="3"/>
      <c r="ENH49" s="3"/>
      <c r="ENI49" s="3"/>
      <c r="ENJ49" s="3"/>
      <c r="ENK49" s="3"/>
      <c r="ENL49" s="3"/>
      <c r="ENM49" s="3"/>
      <c r="ENN49" s="3"/>
      <c r="ENO49" s="3"/>
      <c r="ENP49" s="3"/>
      <c r="ENQ49" s="3"/>
      <c r="ENR49" s="3"/>
      <c r="ENS49" s="3"/>
      <c r="ENT49" s="3"/>
      <c r="ENU49" s="3"/>
      <c r="ENV49" s="3"/>
      <c r="ENW49" s="3"/>
      <c r="ENX49" s="3"/>
      <c r="ENY49" s="3"/>
      <c r="ENZ49" s="3"/>
      <c r="EOA49" s="3"/>
      <c r="EOB49" s="3"/>
      <c r="EOC49" s="3"/>
      <c r="EOD49" s="3"/>
      <c r="EOE49" s="3"/>
      <c r="EOF49" s="3"/>
      <c r="EOG49" s="3"/>
      <c r="EOH49" s="3"/>
      <c r="EOI49" s="3"/>
      <c r="EOJ49" s="3"/>
      <c r="EOK49" s="3"/>
      <c r="EOL49" s="3"/>
      <c r="EOM49" s="3"/>
      <c r="EON49" s="3"/>
      <c r="EOO49" s="3"/>
      <c r="EOP49" s="3"/>
      <c r="EOQ49" s="3"/>
      <c r="EOR49" s="3"/>
      <c r="EOS49" s="3"/>
      <c r="EOT49" s="3"/>
      <c r="EOU49" s="3"/>
      <c r="EOV49" s="3"/>
      <c r="EOW49" s="3"/>
      <c r="EOX49" s="3"/>
      <c r="EOY49" s="3"/>
      <c r="EOZ49" s="3"/>
      <c r="EPA49" s="3"/>
      <c r="EPB49" s="3"/>
      <c r="EPC49" s="3"/>
      <c r="EPD49" s="3"/>
      <c r="EPE49" s="3"/>
      <c r="EPF49" s="3"/>
      <c r="EPG49" s="3"/>
      <c r="EPH49" s="3"/>
      <c r="EPI49" s="3"/>
      <c r="EPJ49" s="3"/>
      <c r="EPK49" s="3"/>
      <c r="EPL49" s="3"/>
      <c r="EPM49" s="3"/>
      <c r="EPN49" s="3"/>
      <c r="EPO49" s="3"/>
      <c r="EPP49" s="3"/>
      <c r="EPQ49" s="3"/>
      <c r="EPR49" s="3"/>
      <c r="EPS49" s="3"/>
      <c r="EPT49" s="3"/>
      <c r="EPU49" s="3"/>
      <c r="EPV49" s="3"/>
      <c r="EPW49" s="3"/>
      <c r="EPX49" s="3"/>
      <c r="EPY49" s="3"/>
      <c r="EPZ49" s="3"/>
      <c r="EQA49" s="3"/>
      <c r="EQB49" s="3"/>
      <c r="EQC49" s="3"/>
      <c r="EQD49" s="3"/>
      <c r="EQE49" s="3"/>
      <c r="EQF49" s="3"/>
      <c r="EQG49" s="3"/>
      <c r="EQH49" s="3"/>
      <c r="EQI49" s="3"/>
      <c r="EQJ49" s="3"/>
      <c r="EQK49" s="3"/>
      <c r="EQL49" s="3"/>
      <c r="EQM49" s="3"/>
      <c r="EQN49" s="3"/>
      <c r="EQO49" s="3"/>
      <c r="EQP49" s="3"/>
      <c r="EQQ49" s="3"/>
      <c r="EQR49" s="3"/>
      <c r="EQS49" s="3"/>
      <c r="EQT49" s="3"/>
      <c r="EQU49" s="3"/>
      <c r="EQV49" s="3"/>
      <c r="EQW49" s="3"/>
      <c r="EQX49" s="3"/>
      <c r="EQY49" s="3"/>
      <c r="EQZ49" s="3"/>
      <c r="ERA49" s="3"/>
      <c r="ERB49" s="3"/>
      <c r="ERC49" s="3"/>
      <c r="ERD49" s="3"/>
      <c r="ERE49" s="3"/>
      <c r="ERF49" s="3"/>
      <c r="ERG49" s="3"/>
      <c r="ERH49" s="3"/>
      <c r="ERI49" s="3"/>
      <c r="ERJ49" s="3"/>
      <c r="ERK49" s="3"/>
      <c r="ERL49" s="3"/>
      <c r="ERM49" s="3"/>
      <c r="ERN49" s="3"/>
      <c r="ERO49" s="3"/>
      <c r="ERP49" s="3"/>
      <c r="ERQ49" s="3"/>
      <c r="ERR49" s="3"/>
      <c r="ERS49" s="3"/>
      <c r="ERT49" s="3"/>
      <c r="ERU49" s="3"/>
      <c r="ERV49" s="3"/>
      <c r="ERW49" s="3"/>
      <c r="ERX49" s="3"/>
      <c r="ERY49" s="3"/>
      <c r="ERZ49" s="3"/>
      <c r="ESA49" s="3"/>
      <c r="ESB49" s="3"/>
      <c r="ESC49" s="3"/>
      <c r="ESD49" s="3"/>
      <c r="ESE49" s="3"/>
      <c r="ESF49" s="3"/>
      <c r="ESG49" s="3"/>
      <c r="ESH49" s="3"/>
      <c r="ESI49" s="3"/>
      <c r="ESJ49" s="3"/>
      <c r="ESK49" s="3"/>
      <c r="ESL49" s="3"/>
      <c r="ESM49" s="3"/>
      <c r="ESN49" s="3"/>
      <c r="ESO49" s="3"/>
      <c r="ESP49" s="3"/>
      <c r="ESQ49" s="3"/>
      <c r="ESR49" s="3"/>
      <c r="ESS49" s="3"/>
      <c r="EST49" s="3"/>
      <c r="ESU49" s="3"/>
      <c r="ESV49" s="3"/>
      <c r="ESW49" s="3"/>
      <c r="ESX49" s="3"/>
      <c r="ESY49" s="3"/>
      <c r="ESZ49" s="3"/>
      <c r="ETA49" s="3"/>
      <c r="ETB49" s="3"/>
      <c r="ETC49" s="3"/>
      <c r="ETD49" s="3"/>
      <c r="ETE49" s="3"/>
      <c r="ETF49" s="3"/>
      <c r="ETG49" s="3"/>
      <c r="ETH49" s="3"/>
      <c r="ETI49" s="3"/>
      <c r="ETJ49" s="3"/>
      <c r="ETK49" s="3"/>
      <c r="ETL49" s="3"/>
      <c r="ETM49" s="3"/>
      <c r="ETN49" s="3"/>
      <c r="ETO49" s="3"/>
      <c r="ETP49" s="3"/>
      <c r="ETQ49" s="3"/>
      <c r="ETR49" s="3"/>
      <c r="ETS49" s="3"/>
      <c r="ETT49" s="3"/>
      <c r="ETU49" s="3"/>
      <c r="ETV49" s="3"/>
      <c r="ETW49" s="3"/>
      <c r="ETX49" s="3"/>
      <c r="ETY49" s="3"/>
      <c r="ETZ49" s="3"/>
      <c r="EUA49" s="3"/>
      <c r="EUB49" s="3"/>
      <c r="EUC49" s="3"/>
      <c r="EUD49" s="3"/>
      <c r="EUE49" s="3"/>
      <c r="EUF49" s="3"/>
      <c r="EUG49" s="3"/>
      <c r="EUH49" s="3"/>
      <c r="EUI49" s="3"/>
      <c r="EUJ49" s="3"/>
      <c r="EUK49" s="3"/>
      <c r="EUL49" s="3"/>
      <c r="EUM49" s="3"/>
      <c r="EUN49" s="3"/>
      <c r="EUO49" s="3"/>
      <c r="EUP49" s="3"/>
      <c r="EUQ49" s="3"/>
      <c r="EUR49" s="3"/>
      <c r="EUS49" s="3"/>
      <c r="EUT49" s="3"/>
      <c r="EUU49" s="3"/>
      <c r="EUV49" s="3"/>
      <c r="EUW49" s="3"/>
      <c r="EUX49" s="3"/>
      <c r="EUY49" s="3"/>
      <c r="EUZ49" s="3"/>
      <c r="EVA49" s="3"/>
      <c r="EVB49" s="3"/>
      <c r="EVC49" s="3"/>
      <c r="EVD49" s="3"/>
      <c r="EVE49" s="3"/>
      <c r="EVF49" s="3"/>
      <c r="EVG49" s="3"/>
      <c r="EVH49" s="3"/>
      <c r="EVI49" s="3"/>
      <c r="EVJ49" s="3"/>
      <c r="EVK49" s="3"/>
      <c r="EVL49" s="3"/>
      <c r="EVM49" s="3"/>
      <c r="EVN49" s="3"/>
      <c r="EVO49" s="3"/>
      <c r="EVP49" s="3"/>
      <c r="EVQ49" s="3"/>
      <c r="EVR49" s="3"/>
      <c r="EVS49" s="3"/>
      <c r="EVT49" s="3"/>
      <c r="EVU49" s="3"/>
      <c r="EVV49" s="3"/>
      <c r="EVW49" s="3"/>
      <c r="EVX49" s="3"/>
      <c r="EVY49" s="3"/>
      <c r="EVZ49" s="3"/>
      <c r="EWA49" s="3"/>
      <c r="EWB49" s="3"/>
      <c r="EWC49" s="3"/>
      <c r="EWD49" s="3"/>
      <c r="EWE49" s="3"/>
      <c r="EWF49" s="3"/>
      <c r="EWG49" s="3"/>
      <c r="EWH49" s="3"/>
      <c r="EWI49" s="3"/>
      <c r="EWJ49" s="3"/>
      <c r="EWK49" s="3"/>
      <c r="EWL49" s="3"/>
      <c r="EWM49" s="3"/>
      <c r="EWN49" s="3"/>
      <c r="EWO49" s="3"/>
      <c r="EWP49" s="3"/>
      <c r="EWQ49" s="3"/>
      <c r="EWR49" s="3"/>
      <c r="EWS49" s="3"/>
      <c r="EWT49" s="3"/>
      <c r="EWU49" s="3"/>
      <c r="EWV49" s="3"/>
      <c r="EWW49" s="3"/>
      <c r="EWX49" s="3"/>
      <c r="EWY49" s="3"/>
      <c r="EWZ49" s="3"/>
      <c r="EXA49" s="3"/>
      <c r="EXB49" s="3"/>
      <c r="EXC49" s="3"/>
      <c r="EXD49" s="3"/>
      <c r="EXE49" s="3"/>
      <c r="EXF49" s="3"/>
      <c r="EXG49" s="3"/>
      <c r="EXH49" s="3"/>
      <c r="EXI49" s="3"/>
      <c r="EXJ49" s="3"/>
      <c r="EXK49" s="3"/>
      <c r="EXL49" s="3"/>
      <c r="EXM49" s="3"/>
      <c r="EXN49" s="3"/>
      <c r="EXO49" s="3"/>
      <c r="EXP49" s="3"/>
      <c r="EXQ49" s="3"/>
      <c r="EXR49" s="3"/>
      <c r="EXS49" s="3"/>
      <c r="EXT49" s="3"/>
      <c r="EXU49" s="3"/>
      <c r="EXV49" s="3"/>
      <c r="EXW49" s="3"/>
      <c r="EXX49" s="3"/>
      <c r="EXY49" s="3"/>
      <c r="EXZ49" s="3"/>
      <c r="EYA49" s="3"/>
      <c r="EYB49" s="3"/>
      <c r="EYC49" s="3"/>
      <c r="EYD49" s="3"/>
      <c r="EYE49" s="3"/>
      <c r="EYF49" s="3"/>
      <c r="EYG49" s="3"/>
      <c r="EYH49" s="3"/>
      <c r="EYI49" s="3"/>
      <c r="EYJ49" s="3"/>
      <c r="EYK49" s="3"/>
      <c r="EYL49" s="3"/>
      <c r="EYM49" s="3"/>
      <c r="EYN49" s="3"/>
      <c r="EYO49" s="3"/>
      <c r="EYP49" s="3"/>
      <c r="EYQ49" s="3"/>
      <c r="EYR49" s="3"/>
      <c r="EYS49" s="3"/>
      <c r="EYT49" s="3"/>
      <c r="EYU49" s="3"/>
      <c r="EYV49" s="3"/>
      <c r="EYW49" s="3"/>
      <c r="EYX49" s="3"/>
      <c r="EYY49" s="3"/>
      <c r="EYZ49" s="3"/>
      <c r="EZA49" s="3"/>
      <c r="EZB49" s="3"/>
      <c r="EZC49" s="3"/>
      <c r="EZD49" s="3"/>
      <c r="EZE49" s="3"/>
      <c r="EZF49" s="3"/>
      <c r="EZG49" s="3"/>
      <c r="EZH49" s="3"/>
      <c r="EZI49" s="3"/>
      <c r="EZJ49" s="3"/>
      <c r="EZK49" s="3"/>
      <c r="EZL49" s="3"/>
      <c r="EZM49" s="3"/>
      <c r="EZN49" s="3"/>
      <c r="EZO49" s="3"/>
      <c r="EZP49" s="3"/>
      <c r="EZQ49" s="3"/>
      <c r="EZR49" s="3"/>
      <c r="EZS49" s="3"/>
      <c r="EZT49" s="3"/>
      <c r="EZU49" s="3"/>
      <c r="EZV49" s="3"/>
      <c r="EZW49" s="3"/>
      <c r="EZX49" s="3"/>
      <c r="EZY49" s="3"/>
      <c r="EZZ49" s="3"/>
      <c r="FAA49" s="3"/>
      <c r="FAB49" s="3"/>
      <c r="FAC49" s="3"/>
      <c r="FAD49" s="3"/>
      <c r="FAE49" s="3"/>
      <c r="FAF49" s="3"/>
      <c r="FAG49" s="3"/>
      <c r="FAH49" s="3"/>
      <c r="FAI49" s="3"/>
      <c r="FAJ49" s="3"/>
      <c r="FAK49" s="3"/>
      <c r="FAL49" s="3"/>
      <c r="FAM49" s="3"/>
      <c r="FAN49" s="3"/>
      <c r="FAO49" s="3"/>
      <c r="FAP49" s="3"/>
      <c r="FAQ49" s="3"/>
      <c r="FAR49" s="3"/>
      <c r="FAS49" s="3"/>
      <c r="FAT49" s="3"/>
      <c r="FAU49" s="3"/>
      <c r="FAV49" s="3"/>
      <c r="FAW49" s="3"/>
      <c r="FAX49" s="3"/>
      <c r="FAY49" s="3"/>
      <c r="FAZ49" s="3"/>
      <c r="FBA49" s="3"/>
      <c r="FBB49" s="3"/>
      <c r="FBC49" s="3"/>
      <c r="FBD49" s="3"/>
      <c r="FBE49" s="3"/>
      <c r="FBF49" s="3"/>
      <c r="FBG49" s="3"/>
      <c r="FBH49" s="3"/>
      <c r="FBI49" s="3"/>
      <c r="FBJ49" s="3"/>
      <c r="FBK49" s="3"/>
      <c r="FBL49" s="3"/>
      <c r="FBM49" s="3"/>
      <c r="FBN49" s="3"/>
      <c r="FBO49" s="3"/>
      <c r="FBP49" s="3"/>
      <c r="FBQ49" s="3"/>
      <c r="FBR49" s="3"/>
      <c r="FBS49" s="3"/>
      <c r="FBT49" s="3"/>
      <c r="FBU49" s="3"/>
      <c r="FBV49" s="3"/>
      <c r="FBW49" s="3"/>
      <c r="FBX49" s="3"/>
      <c r="FBY49" s="3"/>
      <c r="FBZ49" s="3"/>
      <c r="FCA49" s="3"/>
      <c r="FCB49" s="3"/>
      <c r="FCC49" s="3"/>
      <c r="FCD49" s="3"/>
      <c r="FCE49" s="3"/>
      <c r="FCF49" s="3"/>
      <c r="FCG49" s="3"/>
      <c r="FCH49" s="3"/>
      <c r="FCI49" s="3"/>
      <c r="FCJ49" s="3"/>
      <c r="FCK49" s="3"/>
      <c r="FCL49" s="3"/>
      <c r="FCM49" s="3"/>
      <c r="FCN49" s="3"/>
      <c r="FCO49" s="3"/>
      <c r="FCP49" s="3"/>
      <c r="FCQ49" s="3"/>
      <c r="FCR49" s="3"/>
      <c r="FCS49" s="3"/>
      <c r="FCT49" s="3"/>
      <c r="FCU49" s="3"/>
      <c r="FCV49" s="3"/>
      <c r="FCW49" s="3"/>
      <c r="FCX49" s="3"/>
      <c r="FCY49" s="3"/>
      <c r="FCZ49" s="3"/>
      <c r="FDA49" s="3"/>
      <c r="FDB49" s="3"/>
      <c r="FDC49" s="3"/>
      <c r="FDD49" s="3"/>
      <c r="FDE49" s="3"/>
      <c r="FDF49" s="3"/>
      <c r="FDG49" s="3"/>
      <c r="FDH49" s="3"/>
      <c r="FDI49" s="3"/>
      <c r="FDJ49" s="3"/>
      <c r="FDK49" s="3"/>
      <c r="FDL49" s="3"/>
      <c r="FDM49" s="3"/>
      <c r="FDN49" s="3"/>
      <c r="FDO49" s="3"/>
      <c r="FDP49" s="3"/>
      <c r="FDQ49" s="3"/>
      <c r="FDR49" s="3"/>
      <c r="FDS49" s="3"/>
      <c r="FDT49" s="3"/>
      <c r="FDU49" s="3"/>
      <c r="FDV49" s="3"/>
      <c r="FDW49" s="3"/>
      <c r="FDX49" s="3"/>
      <c r="FDY49" s="3"/>
      <c r="FDZ49" s="3"/>
      <c r="FEA49" s="3"/>
      <c r="FEB49" s="3"/>
      <c r="FEC49" s="3"/>
      <c r="FED49" s="3"/>
      <c r="FEE49" s="3"/>
      <c r="FEF49" s="3"/>
      <c r="FEG49" s="3"/>
      <c r="FEH49" s="3"/>
      <c r="FEI49" s="3"/>
      <c r="FEJ49" s="3"/>
      <c r="FEK49" s="3"/>
      <c r="FEL49" s="3"/>
      <c r="FEM49" s="3"/>
      <c r="FEN49" s="3"/>
      <c r="FEO49" s="3"/>
      <c r="FEP49" s="3"/>
      <c r="FEQ49" s="3"/>
      <c r="FER49" s="3"/>
      <c r="FES49" s="3"/>
      <c r="FET49" s="3"/>
      <c r="FEU49" s="3"/>
      <c r="FEV49" s="3"/>
      <c r="FEW49" s="3"/>
      <c r="FEX49" s="3"/>
      <c r="FEY49" s="3"/>
      <c r="FEZ49" s="3"/>
      <c r="FFA49" s="3"/>
      <c r="FFB49" s="3"/>
      <c r="FFC49" s="3"/>
      <c r="FFD49" s="3"/>
      <c r="FFE49" s="3"/>
      <c r="FFF49" s="3"/>
      <c r="FFG49" s="3"/>
      <c r="FFH49" s="3"/>
      <c r="FFI49" s="3"/>
      <c r="FFJ49" s="3"/>
      <c r="FFK49" s="3"/>
      <c r="FFL49" s="3"/>
      <c r="FFM49" s="3"/>
      <c r="FFN49" s="3"/>
      <c r="FFO49" s="3"/>
      <c r="FFP49" s="3"/>
      <c r="FFQ49" s="3"/>
      <c r="FFR49" s="3"/>
      <c r="FFS49" s="3"/>
      <c r="FFT49" s="3"/>
      <c r="FFU49" s="3"/>
      <c r="FFV49" s="3"/>
      <c r="FFW49" s="3"/>
      <c r="FFX49" s="3"/>
      <c r="FFY49" s="3"/>
      <c r="FFZ49" s="3"/>
      <c r="FGA49" s="3"/>
      <c r="FGB49" s="3"/>
      <c r="FGC49" s="3"/>
      <c r="FGD49" s="3"/>
      <c r="FGE49" s="3"/>
      <c r="FGF49" s="3"/>
      <c r="FGG49" s="3"/>
      <c r="FGH49" s="3"/>
      <c r="FGI49" s="3"/>
      <c r="FGJ49" s="3"/>
      <c r="FGK49" s="3"/>
      <c r="FGL49" s="3"/>
      <c r="FGM49" s="3"/>
      <c r="FGN49" s="3"/>
      <c r="FGO49" s="3"/>
      <c r="FGP49" s="3"/>
      <c r="FGQ49" s="3"/>
      <c r="FGR49" s="3"/>
      <c r="FGS49" s="3"/>
      <c r="FGT49" s="3"/>
      <c r="FGU49" s="3"/>
      <c r="FGV49" s="3"/>
      <c r="FGW49" s="3"/>
      <c r="FGX49" s="3"/>
      <c r="FGY49" s="3"/>
      <c r="FGZ49" s="3"/>
      <c r="FHA49" s="3"/>
      <c r="FHB49" s="3"/>
      <c r="FHC49" s="3"/>
      <c r="FHD49" s="3"/>
      <c r="FHE49" s="3"/>
      <c r="FHF49" s="3"/>
      <c r="FHG49" s="3"/>
      <c r="FHH49" s="3"/>
      <c r="FHI49" s="3"/>
      <c r="FHJ49" s="3"/>
      <c r="FHK49" s="3"/>
      <c r="FHL49" s="3"/>
      <c r="FHM49" s="3"/>
      <c r="FHN49" s="3"/>
      <c r="FHO49" s="3"/>
      <c r="FHP49" s="3"/>
      <c r="FHQ49" s="3"/>
      <c r="FHR49" s="3"/>
      <c r="FHS49" s="3"/>
      <c r="FHT49" s="3"/>
      <c r="FHU49" s="3"/>
      <c r="FHV49" s="3"/>
      <c r="FHW49" s="3"/>
      <c r="FHX49" s="3"/>
      <c r="FHY49" s="3"/>
      <c r="FHZ49" s="3"/>
      <c r="FIA49" s="3"/>
      <c r="FIB49" s="3"/>
      <c r="FIC49" s="3"/>
      <c r="FID49" s="3"/>
      <c r="FIE49" s="3"/>
      <c r="FIF49" s="3"/>
      <c r="FIG49" s="3"/>
      <c r="FIH49" s="3"/>
      <c r="FII49" s="3"/>
      <c r="FIJ49" s="3"/>
      <c r="FIK49" s="3"/>
      <c r="FIL49" s="3"/>
      <c r="FIM49" s="3"/>
      <c r="FIN49" s="3"/>
      <c r="FIO49" s="3"/>
      <c r="FIP49" s="3"/>
      <c r="FIQ49" s="3"/>
      <c r="FIR49" s="3"/>
      <c r="FIS49" s="3"/>
      <c r="FIT49" s="3"/>
      <c r="FIU49" s="3"/>
      <c r="FIV49" s="3"/>
      <c r="FIW49" s="3"/>
      <c r="FIX49" s="3"/>
      <c r="FIY49" s="3"/>
      <c r="FIZ49" s="3"/>
      <c r="FJA49" s="3"/>
      <c r="FJB49" s="3"/>
      <c r="FJC49" s="3"/>
      <c r="FJD49" s="3"/>
      <c r="FJE49" s="3"/>
      <c r="FJF49" s="3"/>
      <c r="FJG49" s="3"/>
      <c r="FJH49" s="3"/>
      <c r="FJI49" s="3"/>
      <c r="FJJ49" s="3"/>
      <c r="FJK49" s="3"/>
      <c r="FJL49" s="3"/>
      <c r="FJM49" s="3"/>
      <c r="FJN49" s="3"/>
      <c r="FJO49" s="3"/>
      <c r="FJP49" s="3"/>
      <c r="FJQ49" s="3"/>
      <c r="FJR49" s="3"/>
      <c r="FJS49" s="3"/>
      <c r="FJT49" s="3"/>
      <c r="FJU49" s="3"/>
      <c r="FJV49" s="3"/>
      <c r="FJW49" s="3"/>
      <c r="FJX49" s="3"/>
      <c r="FJY49" s="3"/>
      <c r="FJZ49" s="3"/>
      <c r="FKA49" s="3"/>
      <c r="FKB49" s="3"/>
      <c r="FKC49" s="3"/>
      <c r="FKD49" s="3"/>
      <c r="FKE49" s="3"/>
      <c r="FKF49" s="3"/>
      <c r="FKG49" s="3"/>
      <c r="FKH49" s="3"/>
      <c r="FKI49" s="3"/>
      <c r="FKJ49" s="3"/>
      <c r="FKK49" s="3"/>
      <c r="FKL49" s="3"/>
      <c r="FKM49" s="3"/>
      <c r="FKN49" s="3"/>
      <c r="FKO49" s="3"/>
      <c r="FKP49" s="3"/>
      <c r="FKQ49" s="3"/>
      <c r="FKR49" s="3"/>
      <c r="FKS49" s="3"/>
      <c r="FKT49" s="3"/>
      <c r="FKU49" s="3"/>
      <c r="FKV49" s="3"/>
      <c r="FKW49" s="3"/>
      <c r="FKX49" s="3"/>
      <c r="FKY49" s="3"/>
      <c r="FKZ49" s="3"/>
      <c r="FLA49" s="3"/>
      <c r="FLB49" s="3"/>
      <c r="FLC49" s="3"/>
      <c r="FLD49" s="3"/>
      <c r="FLE49" s="3"/>
      <c r="FLF49" s="3"/>
      <c r="FLG49" s="3"/>
      <c r="FLH49" s="3"/>
      <c r="FLI49" s="3"/>
      <c r="FLJ49" s="3"/>
      <c r="FLK49" s="3"/>
      <c r="FLL49" s="3"/>
      <c r="FLM49" s="3"/>
      <c r="FLN49" s="3"/>
      <c r="FLO49" s="3"/>
      <c r="FLP49" s="3"/>
      <c r="FLQ49" s="3"/>
      <c r="FLR49" s="3"/>
      <c r="FLS49" s="3"/>
      <c r="FLT49" s="3"/>
      <c r="FLU49" s="3"/>
      <c r="FLV49" s="3"/>
      <c r="FLW49" s="3"/>
      <c r="FLX49" s="3"/>
      <c r="FLY49" s="3"/>
      <c r="FLZ49" s="3"/>
      <c r="FMA49" s="3"/>
      <c r="FMB49" s="3"/>
      <c r="FMC49" s="3"/>
      <c r="FMD49" s="3"/>
      <c r="FME49" s="3"/>
      <c r="FMF49" s="3"/>
      <c r="FMG49" s="3"/>
      <c r="FMH49" s="3"/>
      <c r="FMI49" s="3"/>
      <c r="FMJ49" s="3"/>
      <c r="FMK49" s="3"/>
      <c r="FML49" s="3"/>
      <c r="FMM49" s="3"/>
      <c r="FMN49" s="3"/>
      <c r="FMO49" s="3"/>
      <c r="FMP49" s="3"/>
      <c r="FMQ49" s="3"/>
      <c r="FMR49" s="3"/>
      <c r="FMS49" s="3"/>
      <c r="FMT49" s="3"/>
      <c r="FMU49" s="3"/>
      <c r="FMV49" s="3"/>
      <c r="FMW49" s="3"/>
      <c r="FMX49" s="3"/>
      <c r="FMY49" s="3"/>
      <c r="FMZ49" s="3"/>
      <c r="FNA49" s="3"/>
      <c r="FNB49" s="3"/>
      <c r="FNC49" s="3"/>
      <c r="FND49" s="3"/>
      <c r="FNE49" s="3"/>
      <c r="FNF49" s="3"/>
      <c r="FNG49" s="3"/>
      <c r="FNH49" s="3"/>
      <c r="FNI49" s="3"/>
      <c r="FNJ49" s="3"/>
      <c r="FNK49" s="3"/>
      <c r="FNL49" s="3"/>
      <c r="FNM49" s="3"/>
      <c r="FNN49" s="3"/>
      <c r="FNO49" s="3"/>
      <c r="FNP49" s="3"/>
      <c r="FNQ49" s="3"/>
      <c r="FNR49" s="3"/>
      <c r="FNS49" s="3"/>
      <c r="FNT49" s="3"/>
      <c r="FNU49" s="3"/>
      <c r="FNV49" s="3"/>
      <c r="FNW49" s="3"/>
      <c r="FNX49" s="3"/>
      <c r="FNY49" s="3"/>
      <c r="FNZ49" s="3"/>
      <c r="FOA49" s="3"/>
      <c r="FOB49" s="3"/>
      <c r="FOC49" s="3"/>
      <c r="FOD49" s="3"/>
      <c r="FOE49" s="3"/>
      <c r="FOF49" s="3"/>
      <c r="FOG49" s="3"/>
      <c r="FOH49" s="3"/>
      <c r="FOI49" s="3"/>
      <c r="FOJ49" s="3"/>
      <c r="FOK49" s="3"/>
      <c r="FOL49" s="3"/>
      <c r="FOM49" s="3"/>
      <c r="FON49" s="3"/>
      <c r="FOO49" s="3"/>
      <c r="FOP49" s="3"/>
      <c r="FOQ49" s="3"/>
      <c r="FOR49" s="3"/>
      <c r="FOS49" s="3"/>
      <c r="FOT49" s="3"/>
      <c r="FOU49" s="3"/>
      <c r="FOV49" s="3"/>
      <c r="FOW49" s="3"/>
      <c r="FOX49" s="3"/>
      <c r="FOY49" s="3"/>
      <c r="FOZ49" s="3"/>
      <c r="FPA49" s="3"/>
      <c r="FPB49" s="3"/>
      <c r="FPC49" s="3"/>
      <c r="FPD49" s="3"/>
      <c r="FPE49" s="3"/>
      <c r="FPF49" s="3"/>
      <c r="FPG49" s="3"/>
      <c r="FPH49" s="3"/>
      <c r="FPI49" s="3"/>
      <c r="FPJ49" s="3"/>
      <c r="FPK49" s="3"/>
      <c r="FPL49" s="3"/>
      <c r="FPM49" s="3"/>
      <c r="FPN49" s="3"/>
      <c r="FPO49" s="3"/>
      <c r="FPP49" s="3"/>
      <c r="FPQ49" s="3"/>
      <c r="FPR49" s="3"/>
      <c r="FPS49" s="3"/>
      <c r="FPT49" s="3"/>
      <c r="FPU49" s="3"/>
      <c r="FPV49" s="3"/>
      <c r="FPW49" s="3"/>
      <c r="FPX49" s="3"/>
      <c r="FPY49" s="3"/>
      <c r="FPZ49" s="3"/>
      <c r="FQA49" s="3"/>
      <c r="FQB49" s="3"/>
      <c r="FQC49" s="3"/>
      <c r="FQD49" s="3"/>
      <c r="FQE49" s="3"/>
      <c r="FQF49" s="3"/>
      <c r="FQG49" s="3"/>
      <c r="FQH49" s="3"/>
      <c r="FQI49" s="3"/>
      <c r="FQJ49" s="3"/>
      <c r="FQK49" s="3"/>
      <c r="FQL49" s="3"/>
      <c r="FQM49" s="3"/>
      <c r="FQN49" s="3"/>
      <c r="FQO49" s="3"/>
      <c r="FQP49" s="3"/>
      <c r="FQQ49" s="3"/>
      <c r="FQR49" s="3"/>
      <c r="FQS49" s="3"/>
      <c r="FQT49" s="3"/>
      <c r="FQU49" s="3"/>
      <c r="FQV49" s="3"/>
      <c r="FQW49" s="3"/>
      <c r="FQX49" s="3"/>
      <c r="FQY49" s="3"/>
      <c r="FQZ49" s="3"/>
      <c r="FRA49" s="3"/>
      <c r="FRB49" s="3"/>
      <c r="FRC49" s="3"/>
      <c r="FRD49" s="3"/>
      <c r="FRE49" s="3"/>
      <c r="FRF49" s="3"/>
      <c r="FRG49" s="3"/>
      <c r="FRH49" s="3"/>
      <c r="FRI49" s="3"/>
      <c r="FRJ49" s="3"/>
      <c r="FRK49" s="3"/>
      <c r="FRL49" s="3"/>
      <c r="FRM49" s="3"/>
      <c r="FRN49" s="3"/>
      <c r="FRO49" s="3"/>
      <c r="FRP49" s="3"/>
      <c r="FRQ49" s="3"/>
      <c r="FRR49" s="3"/>
      <c r="FRS49" s="3"/>
      <c r="FRT49" s="3"/>
      <c r="FRU49" s="3"/>
      <c r="FRV49" s="3"/>
      <c r="FRW49" s="3"/>
      <c r="FRX49" s="3"/>
      <c r="FRY49" s="3"/>
      <c r="FRZ49" s="3"/>
      <c r="FSA49" s="3"/>
      <c r="FSB49" s="3"/>
      <c r="FSC49" s="3"/>
      <c r="FSD49" s="3"/>
      <c r="FSE49" s="3"/>
      <c r="FSF49" s="3"/>
      <c r="FSG49" s="3"/>
      <c r="FSH49" s="3"/>
      <c r="FSI49" s="3"/>
      <c r="FSJ49" s="3"/>
      <c r="FSK49" s="3"/>
      <c r="FSL49" s="3"/>
      <c r="FSM49" s="3"/>
      <c r="FSN49" s="3"/>
      <c r="FSO49" s="3"/>
      <c r="FSP49" s="3"/>
      <c r="FSQ49" s="3"/>
      <c r="FSR49" s="3"/>
      <c r="FSS49" s="3"/>
      <c r="FST49" s="3"/>
      <c r="FSU49" s="3"/>
      <c r="FSV49" s="3"/>
      <c r="FSW49" s="3"/>
      <c r="FSX49" s="3"/>
      <c r="FSY49" s="3"/>
      <c r="FSZ49" s="3"/>
      <c r="FTA49" s="3"/>
      <c r="FTB49" s="3"/>
      <c r="FTC49" s="3"/>
      <c r="FTD49" s="3"/>
      <c r="FTE49" s="3"/>
      <c r="FTF49" s="3"/>
      <c r="FTG49" s="3"/>
      <c r="FTH49" s="3"/>
      <c r="FTI49" s="3"/>
      <c r="FTJ49" s="3"/>
      <c r="FTK49" s="3"/>
      <c r="FTL49" s="3"/>
      <c r="FTM49" s="3"/>
      <c r="FTN49" s="3"/>
      <c r="FTO49" s="3"/>
      <c r="FTP49" s="3"/>
      <c r="FTQ49" s="3"/>
      <c r="FTR49" s="3"/>
      <c r="FTS49" s="3"/>
      <c r="FTT49" s="3"/>
      <c r="FTU49" s="3"/>
      <c r="FTV49" s="3"/>
      <c r="FTW49" s="3"/>
      <c r="FTX49" s="3"/>
      <c r="FTY49" s="3"/>
      <c r="FTZ49" s="3"/>
      <c r="FUA49" s="3"/>
      <c r="FUB49" s="3"/>
      <c r="FUC49" s="3"/>
      <c r="FUD49" s="3"/>
      <c r="FUE49" s="3"/>
      <c r="FUF49" s="3"/>
      <c r="FUG49" s="3"/>
      <c r="FUH49" s="3"/>
      <c r="FUI49" s="3"/>
      <c r="FUJ49" s="3"/>
      <c r="FUK49" s="3"/>
      <c r="FUL49" s="3"/>
      <c r="FUM49" s="3"/>
      <c r="FUN49" s="3"/>
      <c r="FUO49" s="3"/>
      <c r="FUP49" s="3"/>
      <c r="FUQ49" s="3"/>
      <c r="FUR49" s="3"/>
      <c r="FUS49" s="3"/>
      <c r="FUT49" s="3"/>
      <c r="FUU49" s="3"/>
      <c r="FUV49" s="3"/>
      <c r="FUW49" s="3"/>
      <c r="FUX49" s="3"/>
      <c r="FUY49" s="3"/>
      <c r="FUZ49" s="3"/>
      <c r="FVA49" s="3"/>
      <c r="FVB49" s="3"/>
      <c r="FVC49" s="3"/>
      <c r="FVD49" s="3"/>
      <c r="FVE49" s="3"/>
      <c r="FVF49" s="3"/>
      <c r="FVG49" s="3"/>
      <c r="FVH49" s="3"/>
      <c r="FVI49" s="3"/>
      <c r="FVJ49" s="3"/>
      <c r="FVK49" s="3"/>
      <c r="FVL49" s="3"/>
      <c r="FVM49" s="3"/>
      <c r="FVN49" s="3"/>
      <c r="FVO49" s="3"/>
      <c r="FVP49" s="3"/>
      <c r="FVQ49" s="3"/>
      <c r="FVR49" s="3"/>
      <c r="FVS49" s="3"/>
      <c r="FVT49" s="3"/>
      <c r="FVU49" s="3"/>
      <c r="FVV49" s="3"/>
      <c r="FVW49" s="3"/>
      <c r="FVX49" s="3"/>
      <c r="FVY49" s="3"/>
      <c r="FVZ49" s="3"/>
      <c r="FWA49" s="3"/>
      <c r="FWB49" s="3"/>
      <c r="FWC49" s="3"/>
      <c r="FWD49" s="3"/>
      <c r="FWE49" s="3"/>
      <c r="FWF49" s="3"/>
      <c r="FWG49" s="3"/>
      <c r="FWH49" s="3"/>
      <c r="FWI49" s="3"/>
      <c r="FWJ49" s="3"/>
      <c r="FWK49" s="3"/>
      <c r="FWL49" s="3"/>
      <c r="FWM49" s="3"/>
      <c r="FWN49" s="3"/>
      <c r="FWO49" s="3"/>
      <c r="FWP49" s="3"/>
      <c r="FWQ49" s="3"/>
      <c r="FWR49" s="3"/>
      <c r="FWS49" s="3"/>
      <c r="FWT49" s="3"/>
      <c r="FWU49" s="3"/>
      <c r="FWV49" s="3"/>
      <c r="FWW49" s="3"/>
      <c r="FWX49" s="3"/>
      <c r="FWY49" s="3"/>
      <c r="FWZ49" s="3"/>
      <c r="FXA49" s="3"/>
      <c r="FXB49" s="3"/>
      <c r="FXC49" s="3"/>
      <c r="FXD49" s="3"/>
      <c r="FXE49" s="3"/>
      <c r="FXF49" s="3"/>
      <c r="FXG49" s="3"/>
      <c r="FXH49" s="3"/>
      <c r="FXI49" s="3"/>
      <c r="FXJ49" s="3"/>
      <c r="FXK49" s="3"/>
      <c r="FXL49" s="3"/>
      <c r="FXM49" s="3"/>
      <c r="FXN49" s="3"/>
      <c r="FXO49" s="3"/>
      <c r="FXP49" s="3"/>
      <c r="FXQ49" s="3"/>
      <c r="FXR49" s="3"/>
      <c r="FXS49" s="3"/>
      <c r="FXT49" s="3"/>
      <c r="FXU49" s="3"/>
      <c r="FXV49" s="3"/>
      <c r="FXW49" s="3"/>
      <c r="FXX49" s="3"/>
      <c r="FXY49" s="3"/>
      <c r="FXZ49" s="3"/>
      <c r="FYA49" s="3"/>
      <c r="FYB49" s="3"/>
      <c r="FYC49" s="3"/>
      <c r="FYD49" s="3"/>
      <c r="FYE49" s="3"/>
      <c r="FYF49" s="3"/>
      <c r="FYG49" s="3"/>
      <c r="FYH49" s="3"/>
      <c r="FYI49" s="3"/>
      <c r="FYJ49" s="3"/>
      <c r="FYK49" s="3"/>
      <c r="FYL49" s="3"/>
      <c r="FYM49" s="3"/>
      <c r="FYN49" s="3"/>
      <c r="FYO49" s="3"/>
      <c r="FYP49" s="3"/>
      <c r="FYQ49" s="3"/>
      <c r="FYR49" s="3"/>
      <c r="FYS49" s="3"/>
      <c r="FYT49" s="3"/>
      <c r="FYU49" s="3"/>
      <c r="FYV49" s="3"/>
      <c r="FYW49" s="3"/>
      <c r="FYX49" s="3"/>
      <c r="FYY49" s="3"/>
      <c r="FYZ49" s="3"/>
      <c r="FZA49" s="3"/>
      <c r="FZB49" s="3"/>
      <c r="FZC49" s="3"/>
      <c r="FZD49" s="3"/>
      <c r="FZE49" s="3"/>
      <c r="FZF49" s="3"/>
      <c r="FZG49" s="3"/>
      <c r="FZH49" s="3"/>
      <c r="FZI49" s="3"/>
      <c r="FZJ49" s="3"/>
      <c r="FZK49" s="3"/>
      <c r="FZL49" s="3"/>
      <c r="FZM49" s="3"/>
      <c r="FZN49" s="3"/>
      <c r="FZO49" s="3"/>
      <c r="FZP49" s="3"/>
      <c r="FZQ49" s="3"/>
      <c r="FZR49" s="3"/>
      <c r="FZS49" s="3"/>
      <c r="FZT49" s="3"/>
      <c r="FZU49" s="3"/>
      <c r="FZV49" s="3"/>
      <c r="FZW49" s="3"/>
      <c r="FZX49" s="3"/>
      <c r="FZY49" s="3"/>
      <c r="FZZ49" s="3"/>
      <c r="GAA49" s="3"/>
      <c r="GAB49" s="3"/>
      <c r="GAC49" s="3"/>
      <c r="GAD49" s="3"/>
      <c r="GAE49" s="3"/>
      <c r="GAF49" s="3"/>
      <c r="GAG49" s="3"/>
      <c r="GAH49" s="3"/>
      <c r="GAI49" s="3"/>
      <c r="GAJ49" s="3"/>
      <c r="GAK49" s="3"/>
      <c r="GAL49" s="3"/>
      <c r="GAM49" s="3"/>
      <c r="GAN49" s="3"/>
      <c r="GAO49" s="3"/>
      <c r="GAP49" s="3"/>
      <c r="GAQ49" s="3"/>
      <c r="GAR49" s="3"/>
      <c r="GAS49" s="3"/>
      <c r="GAT49" s="3"/>
      <c r="GAU49" s="3"/>
      <c r="GAV49" s="3"/>
      <c r="GAW49" s="3"/>
      <c r="GAX49" s="3"/>
      <c r="GAY49" s="3"/>
      <c r="GAZ49" s="3"/>
      <c r="GBA49" s="3"/>
      <c r="GBB49" s="3"/>
      <c r="GBC49" s="3"/>
      <c r="GBD49" s="3"/>
      <c r="GBE49" s="3"/>
      <c r="GBF49" s="3"/>
      <c r="GBG49" s="3"/>
      <c r="GBH49" s="3"/>
      <c r="GBI49" s="3"/>
      <c r="GBJ49" s="3"/>
      <c r="GBK49" s="3"/>
      <c r="GBL49" s="3"/>
      <c r="GBM49" s="3"/>
      <c r="GBN49" s="3"/>
      <c r="GBO49" s="3"/>
      <c r="GBP49" s="3"/>
      <c r="GBQ49" s="3"/>
      <c r="GBR49" s="3"/>
      <c r="GBS49" s="3"/>
      <c r="GBT49" s="3"/>
      <c r="GBU49" s="3"/>
      <c r="GBV49" s="3"/>
      <c r="GBW49" s="3"/>
      <c r="GBX49" s="3"/>
      <c r="GBY49" s="3"/>
      <c r="GBZ49" s="3"/>
      <c r="GCA49" s="3"/>
      <c r="GCB49" s="3"/>
      <c r="GCC49" s="3"/>
      <c r="GCD49" s="3"/>
      <c r="GCE49" s="3"/>
      <c r="GCF49" s="3"/>
      <c r="GCG49" s="3"/>
      <c r="GCH49" s="3"/>
      <c r="GCI49" s="3"/>
      <c r="GCJ49" s="3"/>
      <c r="GCK49" s="3"/>
      <c r="GCL49" s="3"/>
      <c r="GCM49" s="3"/>
      <c r="GCN49" s="3"/>
      <c r="GCO49" s="3"/>
      <c r="GCP49" s="3"/>
      <c r="GCQ49" s="3"/>
      <c r="GCR49" s="3"/>
      <c r="GCS49" s="3"/>
      <c r="GCT49" s="3"/>
      <c r="GCU49" s="3"/>
      <c r="GCV49" s="3"/>
      <c r="GCW49" s="3"/>
      <c r="GCX49" s="3"/>
      <c r="GCY49" s="3"/>
      <c r="GCZ49" s="3"/>
      <c r="GDA49" s="3"/>
      <c r="GDB49" s="3"/>
      <c r="GDC49" s="3"/>
      <c r="GDD49" s="3"/>
      <c r="GDE49" s="3"/>
      <c r="GDF49" s="3"/>
      <c r="GDG49" s="3"/>
      <c r="GDH49" s="3"/>
      <c r="GDI49" s="3"/>
      <c r="GDJ49" s="3"/>
      <c r="GDK49" s="3"/>
      <c r="GDL49" s="3"/>
      <c r="GDM49" s="3"/>
      <c r="GDN49" s="3"/>
      <c r="GDO49" s="3"/>
      <c r="GDP49" s="3"/>
      <c r="GDQ49" s="3"/>
      <c r="GDR49" s="3"/>
      <c r="GDS49" s="3"/>
      <c r="GDT49" s="3"/>
      <c r="GDU49" s="3"/>
      <c r="GDV49" s="3"/>
      <c r="GDW49" s="3"/>
      <c r="GDX49" s="3"/>
      <c r="GDY49" s="3"/>
      <c r="GDZ49" s="3"/>
      <c r="GEA49" s="3"/>
      <c r="GEB49" s="3"/>
      <c r="GEC49" s="3"/>
      <c r="GED49" s="3"/>
      <c r="GEE49" s="3"/>
      <c r="GEF49" s="3"/>
      <c r="GEG49" s="3"/>
      <c r="GEH49" s="3"/>
      <c r="GEI49" s="3"/>
      <c r="GEJ49" s="3"/>
      <c r="GEK49" s="3"/>
      <c r="GEL49" s="3"/>
      <c r="GEM49" s="3"/>
      <c r="GEN49" s="3"/>
      <c r="GEO49" s="3"/>
      <c r="GEP49" s="3"/>
      <c r="GEQ49" s="3"/>
      <c r="GER49" s="3"/>
      <c r="GES49" s="3"/>
      <c r="GET49" s="3"/>
      <c r="GEU49" s="3"/>
      <c r="GEV49" s="3"/>
      <c r="GEW49" s="3"/>
      <c r="GEX49" s="3"/>
      <c r="GEY49" s="3"/>
      <c r="GEZ49" s="3"/>
      <c r="GFA49" s="3"/>
      <c r="GFB49" s="3"/>
      <c r="GFC49" s="3"/>
      <c r="GFD49" s="3"/>
      <c r="GFE49" s="3"/>
      <c r="GFF49" s="3"/>
      <c r="GFG49" s="3"/>
      <c r="GFH49" s="3"/>
      <c r="GFI49" s="3"/>
      <c r="GFJ49" s="3"/>
      <c r="GFK49" s="3"/>
      <c r="GFL49" s="3"/>
      <c r="GFM49" s="3"/>
      <c r="GFN49" s="3"/>
      <c r="GFO49" s="3"/>
      <c r="GFP49" s="3"/>
      <c r="GFQ49" s="3"/>
      <c r="GFR49" s="3"/>
      <c r="GFS49" s="3"/>
      <c r="GFT49" s="3"/>
      <c r="GFU49" s="3"/>
      <c r="GFV49" s="3"/>
      <c r="GFW49" s="3"/>
      <c r="GFX49" s="3"/>
      <c r="GFY49" s="3"/>
      <c r="GFZ49" s="3"/>
      <c r="GGA49" s="3"/>
      <c r="GGB49" s="3"/>
      <c r="GGC49" s="3"/>
      <c r="GGD49" s="3"/>
      <c r="GGE49" s="3"/>
      <c r="GGF49" s="3"/>
      <c r="GGG49" s="3"/>
      <c r="GGH49" s="3"/>
      <c r="GGI49" s="3"/>
      <c r="GGJ49" s="3"/>
      <c r="GGK49" s="3"/>
      <c r="GGL49" s="3"/>
      <c r="GGM49" s="3"/>
      <c r="GGN49" s="3"/>
      <c r="GGO49" s="3"/>
      <c r="GGP49" s="3"/>
      <c r="GGQ49" s="3"/>
      <c r="GGR49" s="3"/>
      <c r="GGS49" s="3"/>
      <c r="GGT49" s="3"/>
      <c r="GGU49" s="3"/>
      <c r="GGV49" s="3"/>
      <c r="GGW49" s="3"/>
      <c r="GGX49" s="3"/>
      <c r="GGY49" s="3"/>
      <c r="GGZ49" s="3"/>
      <c r="GHA49" s="3"/>
      <c r="GHB49" s="3"/>
      <c r="GHC49" s="3"/>
      <c r="GHD49" s="3"/>
      <c r="GHE49" s="3"/>
      <c r="GHF49" s="3"/>
      <c r="GHG49" s="3"/>
      <c r="GHH49" s="3"/>
      <c r="GHI49" s="3"/>
      <c r="GHJ49" s="3"/>
      <c r="GHK49" s="3"/>
      <c r="GHL49" s="3"/>
      <c r="GHM49" s="3"/>
      <c r="GHN49" s="3"/>
      <c r="GHO49" s="3"/>
      <c r="GHP49" s="3"/>
      <c r="GHQ49" s="3"/>
      <c r="GHR49" s="3"/>
      <c r="GHS49" s="3"/>
      <c r="GHT49" s="3"/>
      <c r="GHU49" s="3"/>
      <c r="GHV49" s="3"/>
      <c r="GHW49" s="3"/>
      <c r="GHX49" s="3"/>
      <c r="GHY49" s="3"/>
      <c r="GHZ49" s="3"/>
      <c r="GIA49" s="3"/>
      <c r="GIB49" s="3"/>
      <c r="GIC49" s="3"/>
      <c r="GID49" s="3"/>
      <c r="GIE49" s="3"/>
      <c r="GIF49" s="3"/>
      <c r="GIG49" s="3"/>
      <c r="GIH49" s="3"/>
      <c r="GII49" s="3"/>
      <c r="GIJ49" s="3"/>
      <c r="GIK49" s="3"/>
      <c r="GIL49" s="3"/>
      <c r="GIM49" s="3"/>
      <c r="GIN49" s="3"/>
      <c r="GIO49" s="3"/>
      <c r="GIP49" s="3"/>
      <c r="GIQ49" s="3"/>
      <c r="GIR49" s="3"/>
      <c r="GIS49" s="3"/>
      <c r="GIT49" s="3"/>
      <c r="GIU49" s="3"/>
      <c r="GIV49" s="3"/>
      <c r="GIW49" s="3"/>
      <c r="GIX49" s="3"/>
      <c r="GIY49" s="3"/>
      <c r="GIZ49" s="3"/>
      <c r="GJA49" s="3"/>
      <c r="GJB49" s="3"/>
      <c r="GJC49" s="3"/>
      <c r="GJD49" s="3"/>
      <c r="GJE49" s="3"/>
      <c r="GJF49" s="3"/>
      <c r="GJG49" s="3"/>
      <c r="GJH49" s="3"/>
      <c r="GJI49" s="3"/>
      <c r="GJJ49" s="3"/>
      <c r="GJK49" s="3"/>
      <c r="GJL49" s="3"/>
      <c r="GJM49" s="3"/>
      <c r="GJN49" s="3"/>
      <c r="GJO49" s="3"/>
      <c r="GJP49" s="3"/>
      <c r="GJQ49" s="3"/>
      <c r="GJR49" s="3"/>
      <c r="GJS49" s="3"/>
      <c r="GJT49" s="3"/>
      <c r="GJU49" s="3"/>
      <c r="GJV49" s="3"/>
      <c r="GJW49" s="3"/>
      <c r="GJX49" s="3"/>
      <c r="GJY49" s="3"/>
      <c r="GJZ49" s="3"/>
      <c r="GKA49" s="3"/>
      <c r="GKB49" s="3"/>
      <c r="GKC49" s="3"/>
      <c r="GKD49" s="3"/>
      <c r="GKE49" s="3"/>
      <c r="GKF49" s="3"/>
      <c r="GKG49" s="3"/>
      <c r="GKH49" s="3"/>
      <c r="GKI49" s="3"/>
      <c r="GKJ49" s="3"/>
      <c r="GKK49" s="3"/>
      <c r="GKL49" s="3"/>
      <c r="GKM49" s="3"/>
      <c r="GKN49" s="3"/>
      <c r="GKO49" s="3"/>
      <c r="GKP49" s="3"/>
      <c r="GKQ49" s="3"/>
      <c r="GKR49" s="3"/>
      <c r="GKS49" s="3"/>
      <c r="GKT49" s="3"/>
      <c r="GKU49" s="3"/>
      <c r="GKV49" s="3"/>
      <c r="GKW49" s="3"/>
      <c r="GKX49" s="3"/>
      <c r="GKY49" s="3"/>
      <c r="GKZ49" s="3"/>
      <c r="GLA49" s="3"/>
      <c r="GLB49" s="3"/>
      <c r="GLC49" s="3"/>
      <c r="GLD49" s="3"/>
      <c r="GLE49" s="3"/>
      <c r="GLF49" s="3"/>
      <c r="GLG49" s="3"/>
      <c r="GLH49" s="3"/>
      <c r="GLI49" s="3"/>
      <c r="GLJ49" s="3"/>
      <c r="GLK49" s="3"/>
      <c r="GLL49" s="3"/>
      <c r="GLM49" s="3"/>
      <c r="GLN49" s="3"/>
      <c r="GLO49" s="3"/>
      <c r="GLP49" s="3"/>
      <c r="GLQ49" s="3"/>
      <c r="GLR49" s="3"/>
      <c r="GLS49" s="3"/>
      <c r="GLT49" s="3"/>
      <c r="GLU49" s="3"/>
      <c r="GLV49" s="3"/>
      <c r="GLW49" s="3"/>
      <c r="GLX49" s="3"/>
      <c r="GLY49" s="3"/>
      <c r="GLZ49" s="3"/>
      <c r="GMA49" s="3"/>
      <c r="GMB49" s="3"/>
      <c r="GMC49" s="3"/>
      <c r="GMD49" s="3"/>
      <c r="GME49" s="3"/>
      <c r="GMF49" s="3"/>
      <c r="GMG49" s="3"/>
      <c r="GMH49" s="3"/>
      <c r="GMI49" s="3"/>
      <c r="GMJ49" s="3"/>
      <c r="GMK49" s="3"/>
      <c r="GML49" s="3"/>
      <c r="GMM49" s="3"/>
      <c r="GMN49" s="3"/>
      <c r="GMO49" s="3"/>
      <c r="GMP49" s="3"/>
      <c r="GMQ49" s="3"/>
      <c r="GMR49" s="3"/>
      <c r="GMS49" s="3"/>
      <c r="GMT49" s="3"/>
      <c r="GMU49" s="3"/>
      <c r="GMV49" s="3"/>
      <c r="GMW49" s="3"/>
      <c r="GMX49" s="3"/>
      <c r="GMY49" s="3"/>
      <c r="GMZ49" s="3"/>
      <c r="GNA49" s="3"/>
      <c r="GNB49" s="3"/>
      <c r="GNC49" s="3"/>
      <c r="GND49" s="3"/>
      <c r="GNE49" s="3"/>
      <c r="GNF49" s="3"/>
      <c r="GNG49" s="3"/>
      <c r="GNH49" s="3"/>
      <c r="GNI49" s="3"/>
      <c r="GNJ49" s="3"/>
      <c r="GNK49" s="3"/>
      <c r="GNL49" s="3"/>
      <c r="GNM49" s="3"/>
      <c r="GNN49" s="3"/>
      <c r="GNO49" s="3"/>
      <c r="GNP49" s="3"/>
      <c r="GNQ49" s="3"/>
      <c r="GNR49" s="3"/>
      <c r="GNS49" s="3"/>
      <c r="GNT49" s="3"/>
      <c r="GNU49" s="3"/>
      <c r="GNV49" s="3"/>
      <c r="GNW49" s="3"/>
      <c r="GNX49" s="3"/>
      <c r="GNY49" s="3"/>
      <c r="GNZ49" s="3"/>
      <c r="GOA49" s="3"/>
      <c r="GOB49" s="3"/>
      <c r="GOC49" s="3"/>
      <c r="GOD49" s="3"/>
      <c r="GOE49" s="3"/>
      <c r="GOF49" s="3"/>
      <c r="GOG49" s="3"/>
      <c r="GOH49" s="3"/>
      <c r="GOI49" s="3"/>
      <c r="GOJ49" s="3"/>
      <c r="GOK49" s="3"/>
      <c r="GOL49" s="3"/>
      <c r="GOM49" s="3"/>
      <c r="GON49" s="3"/>
      <c r="GOO49" s="3"/>
      <c r="GOP49" s="3"/>
      <c r="GOQ49" s="3"/>
      <c r="GOR49" s="3"/>
      <c r="GOS49" s="3"/>
      <c r="GOT49" s="3"/>
      <c r="GOU49" s="3"/>
      <c r="GOV49" s="3"/>
      <c r="GOW49" s="3"/>
      <c r="GOX49" s="3"/>
      <c r="GOY49" s="3"/>
      <c r="GOZ49" s="3"/>
      <c r="GPA49" s="3"/>
      <c r="GPB49" s="3"/>
      <c r="GPC49" s="3"/>
      <c r="GPD49" s="3"/>
      <c r="GPE49" s="3"/>
      <c r="GPF49" s="3"/>
      <c r="GPG49" s="3"/>
      <c r="GPH49" s="3"/>
      <c r="GPI49" s="3"/>
      <c r="GPJ49" s="3"/>
      <c r="GPK49" s="3"/>
      <c r="GPL49" s="3"/>
      <c r="GPM49" s="3"/>
      <c r="GPN49" s="3"/>
      <c r="GPO49" s="3"/>
      <c r="GPP49" s="3"/>
      <c r="GPQ49" s="3"/>
      <c r="GPR49" s="3"/>
      <c r="GPS49" s="3"/>
      <c r="GPT49" s="3"/>
      <c r="GPU49" s="3"/>
      <c r="GPV49" s="3"/>
      <c r="GPW49" s="3"/>
      <c r="GPX49" s="3"/>
      <c r="GPY49" s="3"/>
      <c r="GPZ49" s="3"/>
      <c r="GQA49" s="3"/>
      <c r="GQB49" s="3"/>
      <c r="GQC49" s="3"/>
      <c r="GQD49" s="3"/>
      <c r="GQE49" s="3"/>
      <c r="GQF49" s="3"/>
      <c r="GQG49" s="3"/>
      <c r="GQH49" s="3"/>
      <c r="GQI49" s="3"/>
      <c r="GQJ49" s="3"/>
      <c r="GQK49" s="3"/>
      <c r="GQL49" s="3"/>
      <c r="GQM49" s="3"/>
      <c r="GQN49" s="3"/>
      <c r="GQO49" s="3"/>
      <c r="GQP49" s="3"/>
      <c r="GQQ49" s="3"/>
      <c r="GQR49" s="3"/>
      <c r="GQS49" s="3"/>
      <c r="GQT49" s="3"/>
      <c r="GQU49" s="3"/>
      <c r="GQV49" s="3"/>
      <c r="GQW49" s="3"/>
      <c r="GQX49" s="3"/>
      <c r="GQY49" s="3"/>
      <c r="GQZ49" s="3"/>
      <c r="GRA49" s="3"/>
      <c r="GRB49" s="3"/>
      <c r="GRC49" s="3"/>
      <c r="GRD49" s="3"/>
      <c r="GRE49" s="3"/>
      <c r="GRF49" s="3"/>
      <c r="GRG49" s="3"/>
      <c r="GRH49" s="3"/>
      <c r="GRI49" s="3"/>
      <c r="GRJ49" s="3"/>
      <c r="GRK49" s="3"/>
      <c r="GRL49" s="3"/>
      <c r="GRM49" s="3"/>
      <c r="GRN49" s="3"/>
      <c r="GRO49" s="3"/>
      <c r="GRP49" s="3"/>
      <c r="GRQ49" s="3"/>
      <c r="GRR49" s="3"/>
      <c r="GRS49" s="3"/>
      <c r="GRT49" s="3"/>
      <c r="GRU49" s="3"/>
      <c r="GRV49" s="3"/>
      <c r="GRW49" s="3"/>
      <c r="GRX49" s="3"/>
      <c r="GRY49" s="3"/>
      <c r="GRZ49" s="3"/>
      <c r="GSA49" s="3"/>
      <c r="GSB49" s="3"/>
      <c r="GSC49" s="3"/>
      <c r="GSD49" s="3"/>
      <c r="GSE49" s="3"/>
      <c r="GSF49" s="3"/>
      <c r="GSG49" s="3"/>
      <c r="GSH49" s="3"/>
      <c r="GSI49" s="3"/>
      <c r="GSJ49" s="3"/>
      <c r="GSK49" s="3"/>
      <c r="GSL49" s="3"/>
      <c r="GSM49" s="3"/>
      <c r="GSN49" s="3"/>
      <c r="GSO49" s="3"/>
      <c r="GSP49" s="3"/>
      <c r="GSQ49" s="3"/>
      <c r="GSR49" s="3"/>
      <c r="GSS49" s="3"/>
      <c r="GST49" s="3"/>
      <c r="GSU49" s="3"/>
      <c r="GSV49" s="3"/>
      <c r="GSW49" s="3"/>
      <c r="GSX49" s="3"/>
      <c r="GSY49" s="3"/>
      <c r="GSZ49" s="3"/>
      <c r="GTA49" s="3"/>
      <c r="GTB49" s="3"/>
      <c r="GTC49" s="3"/>
      <c r="GTD49" s="3"/>
      <c r="GTE49" s="3"/>
      <c r="GTF49" s="3"/>
      <c r="GTG49" s="3"/>
      <c r="GTH49" s="3"/>
      <c r="GTI49" s="3"/>
      <c r="GTJ49" s="3"/>
      <c r="GTK49" s="3"/>
      <c r="GTL49" s="3"/>
      <c r="GTM49" s="3"/>
      <c r="GTN49" s="3"/>
      <c r="GTO49" s="3"/>
      <c r="GTP49" s="3"/>
      <c r="GTQ49" s="3"/>
      <c r="GTR49" s="3"/>
      <c r="GTS49" s="3"/>
      <c r="GTT49" s="3"/>
      <c r="GTU49" s="3"/>
      <c r="GTV49" s="3"/>
      <c r="GTW49" s="3"/>
      <c r="GTX49" s="3"/>
      <c r="GTY49" s="3"/>
      <c r="GTZ49" s="3"/>
      <c r="GUA49" s="3"/>
      <c r="GUB49" s="3"/>
      <c r="GUC49" s="3"/>
      <c r="GUD49" s="3"/>
      <c r="GUE49" s="3"/>
      <c r="GUF49" s="3"/>
      <c r="GUG49" s="3"/>
      <c r="GUH49" s="3"/>
      <c r="GUI49" s="3"/>
      <c r="GUJ49" s="3"/>
      <c r="GUK49" s="3"/>
      <c r="GUL49" s="3"/>
      <c r="GUM49" s="3"/>
      <c r="GUN49" s="3"/>
      <c r="GUO49" s="3"/>
      <c r="GUP49" s="3"/>
      <c r="GUQ49" s="3"/>
      <c r="GUR49" s="3"/>
      <c r="GUS49" s="3"/>
      <c r="GUT49" s="3"/>
      <c r="GUU49" s="3"/>
      <c r="GUV49" s="3"/>
      <c r="GUW49" s="3"/>
      <c r="GUX49" s="3"/>
      <c r="GUY49" s="3"/>
      <c r="GUZ49" s="3"/>
      <c r="GVA49" s="3"/>
      <c r="GVB49" s="3"/>
      <c r="GVC49" s="3"/>
      <c r="GVD49" s="3"/>
      <c r="GVE49" s="3"/>
      <c r="GVF49" s="3"/>
      <c r="GVG49" s="3"/>
      <c r="GVH49" s="3"/>
      <c r="GVI49" s="3"/>
      <c r="GVJ49" s="3"/>
      <c r="GVK49" s="3"/>
      <c r="GVL49" s="3"/>
      <c r="GVM49" s="3"/>
      <c r="GVN49" s="3"/>
      <c r="GVO49" s="3"/>
      <c r="GVP49" s="3"/>
      <c r="GVQ49" s="3"/>
      <c r="GVR49" s="3"/>
      <c r="GVS49" s="3"/>
      <c r="GVT49" s="3"/>
      <c r="GVU49" s="3"/>
      <c r="GVV49" s="3"/>
      <c r="GVW49" s="3"/>
      <c r="GVX49" s="3"/>
      <c r="GVY49" s="3"/>
      <c r="GVZ49" s="3"/>
      <c r="GWA49" s="3"/>
      <c r="GWB49" s="3"/>
      <c r="GWC49" s="3"/>
      <c r="GWD49" s="3"/>
      <c r="GWE49" s="3"/>
      <c r="GWF49" s="3"/>
      <c r="GWG49" s="3"/>
      <c r="GWH49" s="3"/>
      <c r="GWI49" s="3"/>
      <c r="GWJ49" s="3"/>
      <c r="GWK49" s="3"/>
      <c r="GWL49" s="3"/>
      <c r="GWM49" s="3"/>
      <c r="GWN49" s="3"/>
      <c r="GWO49" s="3"/>
      <c r="GWP49" s="3"/>
      <c r="GWQ49" s="3"/>
      <c r="GWR49" s="3"/>
      <c r="GWS49" s="3"/>
      <c r="GWT49" s="3"/>
      <c r="GWU49" s="3"/>
      <c r="GWV49" s="3"/>
      <c r="GWW49" s="3"/>
      <c r="GWX49" s="3"/>
      <c r="GWY49" s="3"/>
      <c r="GWZ49" s="3"/>
      <c r="GXA49" s="3"/>
      <c r="GXB49" s="3"/>
      <c r="GXC49" s="3"/>
      <c r="GXD49" s="3"/>
      <c r="GXE49" s="3"/>
      <c r="GXF49" s="3"/>
      <c r="GXG49" s="3"/>
      <c r="GXH49" s="3"/>
      <c r="GXI49" s="3"/>
      <c r="GXJ49" s="3"/>
      <c r="GXK49" s="3"/>
      <c r="GXL49" s="3"/>
      <c r="GXM49" s="3"/>
      <c r="GXN49" s="3"/>
      <c r="GXO49" s="3"/>
      <c r="GXP49" s="3"/>
      <c r="GXQ49" s="3"/>
      <c r="GXR49" s="3"/>
      <c r="GXS49" s="3"/>
      <c r="GXT49" s="3"/>
      <c r="GXU49" s="3"/>
      <c r="GXV49" s="3"/>
      <c r="GXW49" s="3"/>
      <c r="GXX49" s="3"/>
      <c r="GXY49" s="3"/>
      <c r="GXZ49" s="3"/>
      <c r="GYA49" s="3"/>
      <c r="GYB49" s="3"/>
      <c r="GYC49" s="3"/>
      <c r="GYD49" s="3"/>
      <c r="GYE49" s="3"/>
      <c r="GYF49" s="3"/>
      <c r="GYG49" s="3"/>
      <c r="GYH49" s="3"/>
      <c r="GYI49" s="3"/>
      <c r="GYJ49" s="3"/>
      <c r="GYK49" s="3"/>
      <c r="GYL49" s="3"/>
      <c r="GYM49" s="3"/>
      <c r="GYN49" s="3"/>
      <c r="GYO49" s="3"/>
      <c r="GYP49" s="3"/>
      <c r="GYQ49" s="3"/>
      <c r="GYR49" s="3"/>
      <c r="GYS49" s="3"/>
      <c r="GYT49" s="3"/>
      <c r="GYU49" s="3"/>
      <c r="GYV49" s="3"/>
      <c r="GYW49" s="3"/>
      <c r="GYX49" s="3"/>
      <c r="GYY49" s="3"/>
      <c r="GYZ49" s="3"/>
      <c r="GZA49" s="3"/>
      <c r="GZB49" s="3"/>
      <c r="GZC49" s="3"/>
      <c r="GZD49" s="3"/>
      <c r="GZE49" s="3"/>
      <c r="GZF49" s="3"/>
      <c r="GZG49" s="3"/>
      <c r="GZH49" s="3"/>
      <c r="GZI49" s="3"/>
      <c r="GZJ49" s="3"/>
      <c r="GZK49" s="3"/>
      <c r="GZL49" s="3"/>
      <c r="GZM49" s="3"/>
      <c r="GZN49" s="3"/>
      <c r="GZO49" s="3"/>
      <c r="GZP49" s="3"/>
      <c r="GZQ49" s="3"/>
      <c r="GZR49" s="3"/>
      <c r="GZS49" s="3"/>
      <c r="GZT49" s="3"/>
      <c r="GZU49" s="3"/>
      <c r="GZV49" s="3"/>
      <c r="GZW49" s="3"/>
      <c r="GZX49" s="3"/>
      <c r="GZY49" s="3"/>
      <c r="GZZ49" s="3"/>
      <c r="HAA49" s="3"/>
      <c r="HAB49" s="3"/>
      <c r="HAC49" s="3"/>
      <c r="HAD49" s="3"/>
      <c r="HAE49" s="3"/>
      <c r="HAF49" s="3"/>
      <c r="HAG49" s="3"/>
      <c r="HAH49" s="3"/>
      <c r="HAI49" s="3"/>
      <c r="HAJ49" s="3"/>
      <c r="HAK49" s="3"/>
      <c r="HAL49" s="3"/>
      <c r="HAM49" s="3"/>
      <c r="HAN49" s="3"/>
      <c r="HAO49" s="3"/>
      <c r="HAP49" s="3"/>
      <c r="HAQ49" s="3"/>
      <c r="HAR49" s="3"/>
      <c r="HAS49" s="3"/>
      <c r="HAT49" s="3"/>
      <c r="HAU49" s="3"/>
      <c r="HAV49" s="3"/>
      <c r="HAW49" s="3"/>
      <c r="HAX49" s="3"/>
      <c r="HAY49" s="3"/>
      <c r="HAZ49" s="3"/>
      <c r="HBA49" s="3"/>
      <c r="HBB49" s="3"/>
      <c r="HBC49" s="3"/>
      <c r="HBD49" s="3"/>
      <c r="HBE49" s="3"/>
      <c r="HBF49" s="3"/>
      <c r="HBG49" s="3"/>
      <c r="HBH49" s="3"/>
      <c r="HBI49" s="3"/>
      <c r="HBJ49" s="3"/>
      <c r="HBK49" s="3"/>
      <c r="HBL49" s="3"/>
      <c r="HBM49" s="3"/>
      <c r="HBN49" s="3"/>
      <c r="HBO49" s="3"/>
      <c r="HBP49" s="3"/>
      <c r="HBQ49" s="3"/>
      <c r="HBR49" s="3"/>
      <c r="HBS49" s="3"/>
      <c r="HBT49" s="3"/>
      <c r="HBU49" s="3"/>
      <c r="HBV49" s="3"/>
      <c r="HBW49" s="3"/>
      <c r="HBX49" s="3"/>
      <c r="HBY49" s="3"/>
      <c r="HBZ49" s="3"/>
      <c r="HCA49" s="3"/>
      <c r="HCB49" s="3"/>
      <c r="HCC49" s="3"/>
      <c r="HCD49" s="3"/>
      <c r="HCE49" s="3"/>
      <c r="HCF49" s="3"/>
      <c r="HCG49" s="3"/>
      <c r="HCH49" s="3"/>
      <c r="HCI49" s="3"/>
      <c r="HCJ49" s="3"/>
      <c r="HCK49" s="3"/>
      <c r="HCL49" s="3"/>
      <c r="HCM49" s="3"/>
      <c r="HCN49" s="3"/>
      <c r="HCO49" s="3"/>
      <c r="HCP49" s="3"/>
      <c r="HCQ49" s="3"/>
      <c r="HCR49" s="3"/>
      <c r="HCS49" s="3"/>
      <c r="HCT49" s="3"/>
      <c r="HCU49" s="3"/>
      <c r="HCV49" s="3"/>
      <c r="HCW49" s="3"/>
      <c r="HCX49" s="3"/>
      <c r="HCY49" s="3"/>
      <c r="HCZ49" s="3"/>
      <c r="HDA49" s="3"/>
      <c r="HDB49" s="3"/>
      <c r="HDC49" s="3"/>
      <c r="HDD49" s="3"/>
      <c r="HDE49" s="3"/>
      <c r="HDF49" s="3"/>
      <c r="HDG49" s="3"/>
      <c r="HDH49" s="3"/>
      <c r="HDI49" s="3"/>
      <c r="HDJ49" s="3"/>
      <c r="HDK49" s="3"/>
      <c r="HDL49" s="3"/>
      <c r="HDM49" s="3"/>
      <c r="HDN49" s="3"/>
      <c r="HDO49" s="3"/>
      <c r="HDP49" s="3"/>
      <c r="HDQ49" s="3"/>
      <c r="HDR49" s="3"/>
      <c r="HDS49" s="3"/>
      <c r="HDT49" s="3"/>
      <c r="HDU49" s="3"/>
      <c r="HDV49" s="3"/>
      <c r="HDW49" s="3"/>
      <c r="HDX49" s="3"/>
      <c r="HDY49" s="3"/>
      <c r="HDZ49" s="3"/>
      <c r="HEA49" s="3"/>
      <c r="HEB49" s="3"/>
      <c r="HEC49" s="3"/>
      <c r="HED49" s="3"/>
      <c r="HEE49" s="3"/>
      <c r="HEF49" s="3"/>
      <c r="HEG49" s="3"/>
      <c r="HEH49" s="3"/>
      <c r="HEI49" s="3"/>
      <c r="HEJ49" s="3"/>
      <c r="HEK49" s="3"/>
      <c r="HEL49" s="3"/>
      <c r="HEM49" s="3"/>
      <c r="HEN49" s="3"/>
      <c r="HEO49" s="3"/>
      <c r="HEP49" s="3"/>
      <c r="HEQ49" s="3"/>
      <c r="HER49" s="3"/>
      <c r="HES49" s="3"/>
      <c r="HET49" s="3"/>
      <c r="HEU49" s="3"/>
      <c r="HEV49" s="3"/>
      <c r="HEW49" s="3"/>
      <c r="HEX49" s="3"/>
      <c r="HEY49" s="3"/>
      <c r="HEZ49" s="3"/>
      <c r="HFA49" s="3"/>
      <c r="HFB49" s="3"/>
      <c r="HFC49" s="3"/>
      <c r="HFD49" s="3"/>
      <c r="HFE49" s="3"/>
      <c r="HFF49" s="3"/>
      <c r="HFG49" s="3"/>
      <c r="HFH49" s="3"/>
      <c r="HFI49" s="3"/>
      <c r="HFJ49" s="3"/>
      <c r="HFK49" s="3"/>
      <c r="HFL49" s="3"/>
      <c r="HFM49" s="3"/>
      <c r="HFN49" s="3"/>
      <c r="HFO49" s="3"/>
      <c r="HFP49" s="3"/>
      <c r="HFQ49" s="3"/>
      <c r="HFR49" s="3"/>
      <c r="HFS49" s="3"/>
      <c r="HFT49" s="3"/>
      <c r="HFU49" s="3"/>
      <c r="HFV49" s="3"/>
      <c r="HFW49" s="3"/>
      <c r="HFX49" s="3"/>
      <c r="HFY49" s="3"/>
      <c r="HFZ49" s="3"/>
      <c r="HGA49" s="3"/>
      <c r="HGB49" s="3"/>
      <c r="HGC49" s="3"/>
      <c r="HGD49" s="3"/>
      <c r="HGE49" s="3"/>
      <c r="HGF49" s="3"/>
      <c r="HGG49" s="3"/>
      <c r="HGH49" s="3"/>
      <c r="HGI49" s="3"/>
      <c r="HGJ49" s="3"/>
      <c r="HGK49" s="3"/>
      <c r="HGL49" s="3"/>
      <c r="HGM49" s="3"/>
      <c r="HGN49" s="3"/>
      <c r="HGO49" s="3"/>
      <c r="HGP49" s="3"/>
      <c r="HGQ49" s="3"/>
      <c r="HGR49" s="3"/>
      <c r="HGS49" s="3"/>
      <c r="HGT49" s="3"/>
      <c r="HGU49" s="3"/>
      <c r="HGV49" s="3"/>
      <c r="HGW49" s="3"/>
      <c r="HGX49" s="3"/>
      <c r="HGY49" s="3"/>
      <c r="HGZ49" s="3"/>
      <c r="HHA49" s="3"/>
      <c r="HHB49" s="3"/>
      <c r="HHC49" s="3"/>
      <c r="HHD49" s="3"/>
      <c r="HHE49" s="3"/>
      <c r="HHF49" s="3"/>
      <c r="HHG49" s="3"/>
      <c r="HHH49" s="3"/>
      <c r="HHI49" s="3"/>
      <c r="HHJ49" s="3"/>
      <c r="HHK49" s="3"/>
      <c r="HHL49" s="3"/>
      <c r="HHM49" s="3"/>
      <c r="HHN49" s="3"/>
      <c r="HHO49" s="3"/>
      <c r="HHP49" s="3"/>
      <c r="HHQ49" s="3"/>
      <c r="HHR49" s="3"/>
      <c r="HHS49" s="3"/>
      <c r="HHT49" s="3"/>
      <c r="HHU49" s="3"/>
      <c r="HHV49" s="3"/>
      <c r="HHW49" s="3"/>
      <c r="HHX49" s="3"/>
      <c r="HHY49" s="3"/>
      <c r="HHZ49" s="3"/>
      <c r="HIA49" s="3"/>
      <c r="HIB49" s="3"/>
      <c r="HIC49" s="3"/>
      <c r="HID49" s="3"/>
      <c r="HIE49" s="3"/>
      <c r="HIF49" s="3"/>
      <c r="HIG49" s="3"/>
      <c r="HIH49" s="3"/>
      <c r="HII49" s="3"/>
      <c r="HIJ49" s="3"/>
      <c r="HIK49" s="3"/>
      <c r="HIL49" s="3"/>
      <c r="HIM49" s="3"/>
      <c r="HIN49" s="3"/>
      <c r="HIO49" s="3"/>
      <c r="HIP49" s="3"/>
      <c r="HIQ49" s="3"/>
      <c r="HIR49" s="3"/>
      <c r="HIS49" s="3"/>
      <c r="HIT49" s="3"/>
      <c r="HIU49" s="3"/>
      <c r="HIV49" s="3"/>
      <c r="HIW49" s="3"/>
      <c r="HIX49" s="3"/>
      <c r="HIY49" s="3"/>
      <c r="HIZ49" s="3"/>
      <c r="HJA49" s="3"/>
      <c r="HJB49" s="3"/>
      <c r="HJC49" s="3"/>
      <c r="HJD49" s="3"/>
      <c r="HJE49" s="3"/>
      <c r="HJF49" s="3"/>
      <c r="HJG49" s="3"/>
      <c r="HJH49" s="3"/>
      <c r="HJI49" s="3"/>
      <c r="HJJ49" s="3"/>
      <c r="HJK49" s="3"/>
      <c r="HJL49" s="3"/>
      <c r="HJM49" s="3"/>
      <c r="HJN49" s="3"/>
      <c r="HJO49" s="3"/>
      <c r="HJP49" s="3"/>
      <c r="HJQ49" s="3"/>
      <c r="HJR49" s="3"/>
      <c r="HJS49" s="3"/>
      <c r="HJT49" s="3"/>
      <c r="HJU49" s="3"/>
      <c r="HJV49" s="3"/>
      <c r="HJW49" s="3"/>
      <c r="HJX49" s="3"/>
      <c r="HJY49" s="3"/>
      <c r="HJZ49" s="3"/>
      <c r="HKA49" s="3"/>
      <c r="HKB49" s="3"/>
      <c r="HKC49" s="3"/>
      <c r="HKD49" s="3"/>
      <c r="HKE49" s="3"/>
      <c r="HKF49" s="3"/>
      <c r="HKG49" s="3"/>
      <c r="HKH49" s="3"/>
      <c r="HKI49" s="3"/>
      <c r="HKJ49" s="3"/>
      <c r="HKK49" s="3"/>
      <c r="HKL49" s="3"/>
      <c r="HKM49" s="3"/>
      <c r="HKN49" s="3"/>
      <c r="HKO49" s="3"/>
      <c r="HKP49" s="3"/>
      <c r="HKQ49" s="3"/>
      <c r="HKR49" s="3"/>
      <c r="HKS49" s="3"/>
      <c r="HKT49" s="3"/>
      <c r="HKU49" s="3"/>
      <c r="HKV49" s="3"/>
      <c r="HKW49" s="3"/>
      <c r="HKX49" s="3"/>
      <c r="HKY49" s="3"/>
      <c r="HKZ49" s="3"/>
      <c r="HLA49" s="3"/>
      <c r="HLB49" s="3"/>
      <c r="HLC49" s="3"/>
      <c r="HLD49" s="3"/>
      <c r="HLE49" s="3"/>
      <c r="HLF49" s="3"/>
      <c r="HLG49" s="3"/>
      <c r="HLH49" s="3"/>
      <c r="HLI49" s="3"/>
      <c r="HLJ49" s="3"/>
      <c r="HLK49" s="3"/>
      <c r="HLL49" s="3"/>
      <c r="HLM49" s="3"/>
      <c r="HLN49" s="3"/>
      <c r="HLO49" s="3"/>
      <c r="HLP49" s="3"/>
      <c r="HLQ49" s="3"/>
      <c r="HLR49" s="3"/>
      <c r="HLS49" s="3"/>
      <c r="HLT49" s="3"/>
      <c r="HLU49" s="3"/>
      <c r="HLV49" s="3"/>
      <c r="HLW49" s="3"/>
      <c r="HLX49" s="3"/>
      <c r="HLY49" s="3"/>
      <c r="HLZ49" s="3"/>
      <c r="HMA49" s="3"/>
      <c r="HMB49" s="3"/>
      <c r="HMC49" s="3"/>
      <c r="HMD49" s="3"/>
      <c r="HME49" s="3"/>
      <c r="HMF49" s="3"/>
      <c r="HMG49" s="3"/>
      <c r="HMH49" s="3"/>
      <c r="HMI49" s="3"/>
      <c r="HMJ49" s="3"/>
      <c r="HMK49" s="3"/>
      <c r="HML49" s="3"/>
      <c r="HMM49" s="3"/>
      <c r="HMN49" s="3"/>
      <c r="HMO49" s="3"/>
      <c r="HMP49" s="3"/>
      <c r="HMQ49" s="3"/>
      <c r="HMR49" s="3"/>
      <c r="HMS49" s="3"/>
      <c r="HMT49" s="3"/>
      <c r="HMU49" s="3"/>
      <c r="HMV49" s="3"/>
      <c r="HMW49" s="3"/>
      <c r="HMX49" s="3"/>
      <c r="HMY49" s="3"/>
      <c r="HMZ49" s="3"/>
      <c r="HNA49" s="3"/>
      <c r="HNB49" s="3"/>
      <c r="HNC49" s="3"/>
      <c r="HND49" s="3"/>
      <c r="HNE49" s="3"/>
      <c r="HNF49" s="3"/>
      <c r="HNG49" s="3"/>
      <c r="HNH49" s="3"/>
      <c r="HNI49" s="3"/>
      <c r="HNJ49" s="3"/>
      <c r="HNK49" s="3"/>
      <c r="HNL49" s="3"/>
      <c r="HNM49" s="3"/>
      <c r="HNN49" s="3"/>
      <c r="HNO49" s="3"/>
      <c r="HNP49" s="3"/>
      <c r="HNQ49" s="3"/>
      <c r="HNR49" s="3"/>
      <c r="HNS49" s="3"/>
      <c r="HNT49" s="3"/>
      <c r="HNU49" s="3"/>
      <c r="HNV49" s="3"/>
      <c r="HNW49" s="3"/>
      <c r="HNX49" s="3"/>
      <c r="HNY49" s="3"/>
      <c r="HNZ49" s="3"/>
      <c r="HOA49" s="3"/>
      <c r="HOB49" s="3"/>
      <c r="HOC49" s="3"/>
      <c r="HOD49" s="3"/>
      <c r="HOE49" s="3"/>
      <c r="HOF49" s="3"/>
      <c r="HOG49" s="3"/>
      <c r="HOH49" s="3"/>
      <c r="HOI49" s="3"/>
      <c r="HOJ49" s="3"/>
      <c r="HOK49" s="3"/>
      <c r="HOL49" s="3"/>
      <c r="HOM49" s="3"/>
      <c r="HON49" s="3"/>
      <c r="HOO49" s="3"/>
      <c r="HOP49" s="3"/>
      <c r="HOQ49" s="3"/>
      <c r="HOR49" s="3"/>
      <c r="HOS49" s="3"/>
      <c r="HOT49" s="3"/>
      <c r="HOU49" s="3"/>
      <c r="HOV49" s="3"/>
      <c r="HOW49" s="3"/>
      <c r="HOX49" s="3"/>
      <c r="HOY49" s="3"/>
      <c r="HOZ49" s="3"/>
      <c r="HPA49" s="3"/>
      <c r="HPB49" s="3"/>
      <c r="HPC49" s="3"/>
      <c r="HPD49" s="3"/>
      <c r="HPE49" s="3"/>
      <c r="HPF49" s="3"/>
      <c r="HPG49" s="3"/>
      <c r="HPH49" s="3"/>
      <c r="HPI49" s="3"/>
      <c r="HPJ49" s="3"/>
      <c r="HPK49" s="3"/>
      <c r="HPL49" s="3"/>
      <c r="HPM49" s="3"/>
      <c r="HPN49" s="3"/>
      <c r="HPO49" s="3"/>
      <c r="HPP49" s="3"/>
      <c r="HPQ49" s="3"/>
      <c r="HPR49" s="3"/>
      <c r="HPS49" s="3"/>
      <c r="HPT49" s="3"/>
      <c r="HPU49" s="3"/>
      <c r="HPV49" s="3"/>
      <c r="HPW49" s="3"/>
      <c r="HPX49" s="3"/>
      <c r="HPY49" s="3"/>
      <c r="HPZ49" s="3"/>
      <c r="HQA49" s="3"/>
      <c r="HQB49" s="3"/>
      <c r="HQC49" s="3"/>
      <c r="HQD49" s="3"/>
      <c r="HQE49" s="3"/>
      <c r="HQF49" s="3"/>
      <c r="HQG49" s="3"/>
      <c r="HQH49" s="3"/>
      <c r="HQI49" s="3"/>
      <c r="HQJ49" s="3"/>
      <c r="HQK49" s="3"/>
      <c r="HQL49" s="3"/>
      <c r="HQM49" s="3"/>
      <c r="HQN49" s="3"/>
      <c r="HQO49" s="3"/>
      <c r="HQP49" s="3"/>
      <c r="HQQ49" s="3"/>
      <c r="HQR49" s="3"/>
      <c r="HQS49" s="3"/>
      <c r="HQT49" s="3"/>
      <c r="HQU49" s="3"/>
      <c r="HQV49" s="3"/>
      <c r="HQW49" s="3"/>
      <c r="HQX49" s="3"/>
      <c r="HQY49" s="3"/>
      <c r="HQZ49" s="3"/>
      <c r="HRA49" s="3"/>
      <c r="HRB49" s="3"/>
      <c r="HRC49" s="3"/>
      <c r="HRD49" s="3"/>
      <c r="HRE49" s="3"/>
      <c r="HRF49" s="3"/>
      <c r="HRG49" s="3"/>
      <c r="HRH49" s="3"/>
      <c r="HRI49" s="3"/>
      <c r="HRJ49" s="3"/>
      <c r="HRK49" s="3"/>
      <c r="HRL49" s="3"/>
      <c r="HRM49" s="3"/>
      <c r="HRN49" s="3"/>
      <c r="HRO49" s="3"/>
      <c r="HRP49" s="3"/>
      <c r="HRQ49" s="3"/>
      <c r="HRR49" s="3"/>
      <c r="HRS49" s="3"/>
      <c r="HRT49" s="3"/>
      <c r="HRU49" s="3"/>
      <c r="HRV49" s="3"/>
      <c r="HRW49" s="3"/>
      <c r="HRX49" s="3"/>
      <c r="HRY49" s="3"/>
      <c r="HRZ49" s="3"/>
      <c r="HSA49" s="3"/>
      <c r="HSB49" s="3"/>
      <c r="HSC49" s="3"/>
      <c r="HSD49" s="3"/>
      <c r="HSE49" s="3"/>
      <c r="HSF49" s="3"/>
      <c r="HSG49" s="3"/>
      <c r="HSH49" s="3"/>
      <c r="HSI49" s="3"/>
      <c r="HSJ49" s="3"/>
      <c r="HSK49" s="3"/>
      <c r="HSL49" s="3"/>
      <c r="HSM49" s="3"/>
      <c r="HSN49" s="3"/>
      <c r="HSO49" s="3"/>
      <c r="HSP49" s="3"/>
      <c r="HSQ49" s="3"/>
      <c r="HSR49" s="3"/>
      <c r="HSS49" s="3"/>
      <c r="HST49" s="3"/>
      <c r="HSU49" s="3"/>
      <c r="HSV49" s="3"/>
      <c r="HSW49" s="3"/>
      <c r="HSX49" s="3"/>
      <c r="HSY49" s="3"/>
      <c r="HSZ49" s="3"/>
      <c r="HTA49" s="3"/>
      <c r="HTB49" s="3"/>
      <c r="HTC49" s="3"/>
      <c r="HTD49" s="3"/>
      <c r="HTE49" s="3"/>
      <c r="HTF49" s="3"/>
      <c r="HTG49" s="3"/>
      <c r="HTH49" s="3"/>
      <c r="HTI49" s="3"/>
      <c r="HTJ49" s="3"/>
      <c r="HTK49" s="3"/>
      <c r="HTL49" s="3"/>
      <c r="HTM49" s="3"/>
      <c r="HTN49" s="3"/>
      <c r="HTO49" s="3"/>
      <c r="HTP49" s="3"/>
      <c r="HTQ49" s="3"/>
      <c r="HTR49" s="3"/>
      <c r="HTS49" s="3"/>
      <c r="HTT49" s="3"/>
      <c r="HTU49" s="3"/>
      <c r="HTV49" s="3"/>
      <c r="HTW49" s="3"/>
      <c r="HTX49" s="3"/>
      <c r="HTY49" s="3"/>
      <c r="HTZ49" s="3"/>
      <c r="HUA49" s="3"/>
      <c r="HUB49" s="3"/>
      <c r="HUC49" s="3"/>
      <c r="HUD49" s="3"/>
      <c r="HUE49" s="3"/>
      <c r="HUF49" s="3"/>
      <c r="HUG49" s="3"/>
      <c r="HUH49" s="3"/>
      <c r="HUI49" s="3"/>
      <c r="HUJ49" s="3"/>
      <c r="HUK49" s="3"/>
      <c r="HUL49" s="3"/>
      <c r="HUM49" s="3"/>
      <c r="HUN49" s="3"/>
      <c r="HUO49" s="3"/>
      <c r="HUP49" s="3"/>
      <c r="HUQ49" s="3"/>
      <c r="HUR49" s="3"/>
      <c r="HUS49" s="3"/>
      <c r="HUT49" s="3"/>
      <c r="HUU49" s="3"/>
      <c r="HUV49" s="3"/>
      <c r="HUW49" s="3"/>
      <c r="HUX49" s="3"/>
      <c r="HUY49" s="3"/>
      <c r="HUZ49" s="3"/>
      <c r="HVA49" s="3"/>
      <c r="HVB49" s="3"/>
      <c r="HVC49" s="3"/>
      <c r="HVD49" s="3"/>
      <c r="HVE49" s="3"/>
      <c r="HVF49" s="3"/>
      <c r="HVG49" s="3"/>
      <c r="HVH49" s="3"/>
      <c r="HVI49" s="3"/>
      <c r="HVJ49" s="3"/>
      <c r="HVK49" s="3"/>
      <c r="HVL49" s="3"/>
      <c r="HVM49" s="3"/>
      <c r="HVN49" s="3"/>
      <c r="HVO49" s="3"/>
      <c r="HVP49" s="3"/>
      <c r="HVQ49" s="3"/>
      <c r="HVR49" s="3"/>
      <c r="HVS49" s="3"/>
      <c r="HVT49" s="3"/>
      <c r="HVU49" s="3"/>
      <c r="HVV49" s="3"/>
      <c r="HVW49" s="3"/>
      <c r="HVX49" s="3"/>
      <c r="HVY49" s="3"/>
      <c r="HVZ49" s="3"/>
      <c r="HWA49" s="3"/>
      <c r="HWB49" s="3"/>
      <c r="HWC49" s="3"/>
      <c r="HWD49" s="3"/>
      <c r="HWE49" s="3"/>
      <c r="HWF49" s="3"/>
      <c r="HWG49" s="3"/>
      <c r="HWH49" s="3"/>
      <c r="HWI49" s="3"/>
      <c r="HWJ49" s="3"/>
      <c r="HWK49" s="3"/>
      <c r="HWL49" s="3"/>
      <c r="HWM49" s="3"/>
      <c r="HWN49" s="3"/>
      <c r="HWO49" s="3"/>
      <c r="HWP49" s="3"/>
      <c r="HWQ49" s="3"/>
      <c r="HWR49" s="3"/>
      <c r="HWS49" s="3"/>
      <c r="HWT49" s="3"/>
      <c r="HWU49" s="3"/>
      <c r="HWV49" s="3"/>
      <c r="HWW49" s="3"/>
      <c r="HWX49" s="3"/>
      <c r="HWY49" s="3"/>
      <c r="HWZ49" s="3"/>
      <c r="HXA49" s="3"/>
      <c r="HXB49" s="3"/>
      <c r="HXC49" s="3"/>
      <c r="HXD49" s="3"/>
      <c r="HXE49" s="3"/>
      <c r="HXF49" s="3"/>
      <c r="HXG49" s="3"/>
      <c r="HXH49" s="3"/>
      <c r="HXI49" s="3"/>
      <c r="HXJ49" s="3"/>
      <c r="HXK49" s="3"/>
      <c r="HXL49" s="3"/>
      <c r="HXM49" s="3"/>
      <c r="HXN49" s="3"/>
      <c r="HXO49" s="3"/>
      <c r="HXP49" s="3"/>
      <c r="HXQ49" s="3"/>
      <c r="HXR49" s="3"/>
      <c r="HXS49" s="3"/>
      <c r="HXT49" s="3"/>
      <c r="HXU49" s="3"/>
      <c r="HXV49" s="3"/>
      <c r="HXW49" s="3"/>
      <c r="HXX49" s="3"/>
      <c r="HXY49" s="3"/>
      <c r="HXZ49" s="3"/>
      <c r="HYA49" s="3"/>
      <c r="HYB49" s="3"/>
      <c r="HYC49" s="3"/>
      <c r="HYD49" s="3"/>
      <c r="HYE49" s="3"/>
      <c r="HYF49" s="3"/>
      <c r="HYG49" s="3"/>
      <c r="HYH49" s="3"/>
      <c r="HYI49" s="3"/>
      <c r="HYJ49" s="3"/>
      <c r="HYK49" s="3"/>
      <c r="HYL49" s="3"/>
      <c r="HYM49" s="3"/>
      <c r="HYN49" s="3"/>
      <c r="HYO49" s="3"/>
      <c r="HYP49" s="3"/>
      <c r="HYQ49" s="3"/>
      <c r="HYR49" s="3"/>
      <c r="HYS49" s="3"/>
      <c r="HYT49" s="3"/>
      <c r="HYU49" s="3"/>
      <c r="HYV49" s="3"/>
      <c r="HYW49" s="3"/>
      <c r="HYX49" s="3"/>
      <c r="HYY49" s="3"/>
      <c r="HYZ49" s="3"/>
      <c r="HZA49" s="3"/>
      <c r="HZB49" s="3"/>
      <c r="HZC49" s="3"/>
      <c r="HZD49" s="3"/>
      <c r="HZE49" s="3"/>
      <c r="HZF49" s="3"/>
      <c r="HZG49" s="3"/>
      <c r="HZH49" s="3"/>
      <c r="HZI49" s="3"/>
      <c r="HZJ49" s="3"/>
      <c r="HZK49" s="3"/>
      <c r="HZL49" s="3"/>
      <c r="HZM49" s="3"/>
      <c r="HZN49" s="3"/>
      <c r="HZO49" s="3"/>
      <c r="HZP49" s="3"/>
      <c r="HZQ49" s="3"/>
      <c r="HZR49" s="3"/>
      <c r="HZS49" s="3"/>
      <c r="HZT49" s="3"/>
      <c r="HZU49" s="3"/>
      <c r="HZV49" s="3"/>
      <c r="HZW49" s="3"/>
      <c r="HZX49" s="3"/>
      <c r="HZY49" s="3"/>
      <c r="HZZ49" s="3"/>
      <c r="IAA49" s="3"/>
      <c r="IAB49" s="3"/>
      <c r="IAC49" s="3"/>
      <c r="IAD49" s="3"/>
      <c r="IAE49" s="3"/>
      <c r="IAF49" s="3"/>
      <c r="IAG49" s="3"/>
      <c r="IAH49" s="3"/>
      <c r="IAI49" s="3"/>
      <c r="IAJ49" s="3"/>
      <c r="IAK49" s="3"/>
      <c r="IAL49" s="3"/>
      <c r="IAM49" s="3"/>
      <c r="IAN49" s="3"/>
      <c r="IAO49" s="3"/>
      <c r="IAP49" s="3"/>
      <c r="IAQ49" s="3"/>
      <c r="IAR49" s="3"/>
      <c r="IAS49" s="3"/>
      <c r="IAT49" s="3"/>
      <c r="IAU49" s="3"/>
      <c r="IAV49" s="3"/>
      <c r="IAW49" s="3"/>
      <c r="IAX49" s="3"/>
      <c r="IAY49" s="3"/>
      <c r="IAZ49" s="3"/>
      <c r="IBA49" s="3"/>
      <c r="IBB49" s="3"/>
      <c r="IBC49" s="3"/>
      <c r="IBD49" s="3"/>
      <c r="IBE49" s="3"/>
      <c r="IBF49" s="3"/>
      <c r="IBG49" s="3"/>
      <c r="IBH49" s="3"/>
      <c r="IBI49" s="3"/>
      <c r="IBJ49" s="3"/>
      <c r="IBK49" s="3"/>
      <c r="IBL49" s="3"/>
      <c r="IBM49" s="3"/>
      <c r="IBN49" s="3"/>
      <c r="IBO49" s="3"/>
      <c r="IBP49" s="3"/>
      <c r="IBQ49" s="3"/>
      <c r="IBR49" s="3"/>
      <c r="IBS49" s="3"/>
      <c r="IBT49" s="3"/>
      <c r="IBU49" s="3"/>
      <c r="IBV49" s="3"/>
      <c r="IBW49" s="3"/>
      <c r="IBX49" s="3"/>
      <c r="IBY49" s="3"/>
      <c r="IBZ49" s="3"/>
      <c r="ICA49" s="3"/>
      <c r="ICB49" s="3"/>
      <c r="ICC49" s="3"/>
      <c r="ICD49" s="3"/>
      <c r="ICE49" s="3"/>
      <c r="ICF49" s="3"/>
      <c r="ICG49" s="3"/>
      <c r="ICH49" s="3"/>
      <c r="ICI49" s="3"/>
      <c r="ICJ49" s="3"/>
      <c r="ICK49" s="3"/>
      <c r="ICL49" s="3"/>
      <c r="ICM49" s="3"/>
      <c r="ICN49" s="3"/>
      <c r="ICO49" s="3"/>
      <c r="ICP49" s="3"/>
      <c r="ICQ49" s="3"/>
      <c r="ICR49" s="3"/>
      <c r="ICS49" s="3"/>
      <c r="ICT49" s="3"/>
      <c r="ICU49" s="3"/>
      <c r="ICV49" s="3"/>
      <c r="ICW49" s="3"/>
      <c r="ICX49" s="3"/>
      <c r="ICY49" s="3"/>
      <c r="ICZ49" s="3"/>
      <c r="IDA49" s="3"/>
      <c r="IDB49" s="3"/>
      <c r="IDC49" s="3"/>
      <c r="IDD49" s="3"/>
      <c r="IDE49" s="3"/>
      <c r="IDF49" s="3"/>
      <c r="IDG49" s="3"/>
      <c r="IDH49" s="3"/>
      <c r="IDI49" s="3"/>
      <c r="IDJ49" s="3"/>
      <c r="IDK49" s="3"/>
      <c r="IDL49" s="3"/>
      <c r="IDM49" s="3"/>
      <c r="IDN49" s="3"/>
      <c r="IDO49" s="3"/>
      <c r="IDP49" s="3"/>
      <c r="IDQ49" s="3"/>
      <c r="IDR49" s="3"/>
      <c r="IDS49" s="3"/>
      <c r="IDT49" s="3"/>
      <c r="IDU49" s="3"/>
      <c r="IDV49" s="3"/>
      <c r="IDW49" s="3"/>
      <c r="IDX49" s="3"/>
      <c r="IDY49" s="3"/>
      <c r="IDZ49" s="3"/>
      <c r="IEA49" s="3"/>
      <c r="IEB49" s="3"/>
      <c r="IEC49" s="3"/>
      <c r="IED49" s="3"/>
      <c r="IEE49" s="3"/>
      <c r="IEF49" s="3"/>
      <c r="IEG49" s="3"/>
      <c r="IEH49" s="3"/>
      <c r="IEI49" s="3"/>
      <c r="IEJ49" s="3"/>
      <c r="IEK49" s="3"/>
      <c r="IEL49" s="3"/>
      <c r="IEM49" s="3"/>
      <c r="IEN49" s="3"/>
      <c r="IEO49" s="3"/>
      <c r="IEP49" s="3"/>
      <c r="IEQ49" s="3"/>
      <c r="IER49" s="3"/>
      <c r="IES49" s="3"/>
      <c r="IET49" s="3"/>
      <c r="IEU49" s="3"/>
      <c r="IEV49" s="3"/>
      <c r="IEW49" s="3"/>
      <c r="IEX49" s="3"/>
      <c r="IEY49" s="3"/>
      <c r="IEZ49" s="3"/>
      <c r="IFA49" s="3"/>
      <c r="IFB49" s="3"/>
      <c r="IFC49" s="3"/>
      <c r="IFD49" s="3"/>
      <c r="IFE49" s="3"/>
      <c r="IFF49" s="3"/>
      <c r="IFG49" s="3"/>
      <c r="IFH49" s="3"/>
      <c r="IFI49" s="3"/>
      <c r="IFJ49" s="3"/>
      <c r="IFK49" s="3"/>
      <c r="IFL49" s="3"/>
      <c r="IFM49" s="3"/>
      <c r="IFN49" s="3"/>
      <c r="IFO49" s="3"/>
      <c r="IFP49" s="3"/>
      <c r="IFQ49" s="3"/>
      <c r="IFR49" s="3"/>
      <c r="IFS49" s="3"/>
      <c r="IFT49" s="3"/>
      <c r="IFU49" s="3"/>
      <c r="IFV49" s="3"/>
      <c r="IFW49" s="3"/>
      <c r="IFX49" s="3"/>
      <c r="IFY49" s="3"/>
      <c r="IFZ49" s="3"/>
      <c r="IGA49" s="3"/>
      <c r="IGB49" s="3"/>
      <c r="IGC49" s="3"/>
      <c r="IGD49" s="3"/>
      <c r="IGE49" s="3"/>
      <c r="IGF49" s="3"/>
      <c r="IGG49" s="3"/>
      <c r="IGH49" s="3"/>
      <c r="IGI49" s="3"/>
      <c r="IGJ49" s="3"/>
      <c r="IGK49" s="3"/>
      <c r="IGL49" s="3"/>
      <c r="IGM49" s="3"/>
      <c r="IGN49" s="3"/>
      <c r="IGO49" s="3"/>
      <c r="IGP49" s="3"/>
      <c r="IGQ49" s="3"/>
      <c r="IGR49" s="3"/>
      <c r="IGS49" s="3"/>
      <c r="IGT49" s="3"/>
      <c r="IGU49" s="3"/>
      <c r="IGV49" s="3"/>
      <c r="IGW49" s="3"/>
      <c r="IGX49" s="3"/>
      <c r="IGY49" s="3"/>
      <c r="IGZ49" s="3"/>
      <c r="IHA49" s="3"/>
      <c r="IHB49" s="3"/>
      <c r="IHC49" s="3"/>
      <c r="IHD49" s="3"/>
      <c r="IHE49" s="3"/>
      <c r="IHF49" s="3"/>
      <c r="IHG49" s="3"/>
      <c r="IHH49" s="3"/>
      <c r="IHI49" s="3"/>
      <c r="IHJ49" s="3"/>
      <c r="IHK49" s="3"/>
      <c r="IHL49" s="3"/>
      <c r="IHM49" s="3"/>
      <c r="IHN49" s="3"/>
      <c r="IHO49" s="3"/>
      <c r="IHP49" s="3"/>
      <c r="IHQ49" s="3"/>
      <c r="IHR49" s="3"/>
      <c r="IHS49" s="3"/>
      <c r="IHT49" s="3"/>
      <c r="IHU49" s="3"/>
      <c r="IHV49" s="3"/>
      <c r="IHW49" s="3"/>
      <c r="IHX49" s="3"/>
      <c r="IHY49" s="3"/>
      <c r="IHZ49" s="3"/>
      <c r="IIA49" s="3"/>
      <c r="IIB49" s="3"/>
      <c r="IIC49" s="3"/>
      <c r="IID49" s="3"/>
      <c r="IIE49" s="3"/>
      <c r="IIF49" s="3"/>
      <c r="IIG49" s="3"/>
      <c r="IIH49" s="3"/>
      <c r="III49" s="3"/>
      <c r="IIJ49" s="3"/>
      <c r="IIK49" s="3"/>
      <c r="IIL49" s="3"/>
      <c r="IIM49" s="3"/>
      <c r="IIN49" s="3"/>
      <c r="IIO49" s="3"/>
      <c r="IIP49" s="3"/>
      <c r="IIQ49" s="3"/>
      <c r="IIR49" s="3"/>
      <c r="IIS49" s="3"/>
      <c r="IIT49" s="3"/>
      <c r="IIU49" s="3"/>
      <c r="IIV49" s="3"/>
      <c r="IIW49" s="3"/>
      <c r="IIX49" s="3"/>
      <c r="IIY49" s="3"/>
      <c r="IIZ49" s="3"/>
      <c r="IJA49" s="3"/>
      <c r="IJB49" s="3"/>
      <c r="IJC49" s="3"/>
      <c r="IJD49" s="3"/>
      <c r="IJE49" s="3"/>
      <c r="IJF49" s="3"/>
      <c r="IJG49" s="3"/>
      <c r="IJH49" s="3"/>
      <c r="IJI49" s="3"/>
      <c r="IJJ49" s="3"/>
      <c r="IJK49" s="3"/>
      <c r="IJL49" s="3"/>
      <c r="IJM49" s="3"/>
      <c r="IJN49" s="3"/>
      <c r="IJO49" s="3"/>
      <c r="IJP49" s="3"/>
      <c r="IJQ49" s="3"/>
      <c r="IJR49" s="3"/>
      <c r="IJS49" s="3"/>
      <c r="IJT49" s="3"/>
      <c r="IJU49" s="3"/>
      <c r="IJV49" s="3"/>
      <c r="IJW49" s="3"/>
      <c r="IJX49" s="3"/>
      <c r="IJY49" s="3"/>
      <c r="IJZ49" s="3"/>
      <c r="IKA49" s="3"/>
      <c r="IKB49" s="3"/>
      <c r="IKC49" s="3"/>
      <c r="IKD49" s="3"/>
      <c r="IKE49" s="3"/>
      <c r="IKF49" s="3"/>
      <c r="IKG49" s="3"/>
      <c r="IKH49" s="3"/>
      <c r="IKI49" s="3"/>
      <c r="IKJ49" s="3"/>
      <c r="IKK49" s="3"/>
      <c r="IKL49" s="3"/>
      <c r="IKM49" s="3"/>
      <c r="IKN49" s="3"/>
      <c r="IKO49" s="3"/>
      <c r="IKP49" s="3"/>
      <c r="IKQ49" s="3"/>
      <c r="IKR49" s="3"/>
      <c r="IKS49" s="3"/>
      <c r="IKT49" s="3"/>
      <c r="IKU49" s="3"/>
      <c r="IKV49" s="3"/>
      <c r="IKW49" s="3"/>
      <c r="IKX49" s="3"/>
      <c r="IKY49" s="3"/>
      <c r="IKZ49" s="3"/>
      <c r="ILA49" s="3"/>
      <c r="ILB49" s="3"/>
      <c r="ILC49" s="3"/>
      <c r="ILD49" s="3"/>
      <c r="ILE49" s="3"/>
      <c r="ILF49" s="3"/>
      <c r="ILG49" s="3"/>
      <c r="ILH49" s="3"/>
      <c r="ILI49" s="3"/>
      <c r="ILJ49" s="3"/>
      <c r="ILK49" s="3"/>
      <c r="ILL49" s="3"/>
      <c r="ILM49" s="3"/>
      <c r="ILN49" s="3"/>
      <c r="ILO49" s="3"/>
      <c r="ILP49" s="3"/>
      <c r="ILQ49" s="3"/>
      <c r="ILR49" s="3"/>
      <c r="ILS49" s="3"/>
      <c r="ILT49" s="3"/>
      <c r="ILU49" s="3"/>
      <c r="ILV49" s="3"/>
      <c r="ILW49" s="3"/>
      <c r="ILX49" s="3"/>
      <c r="ILY49" s="3"/>
      <c r="ILZ49" s="3"/>
      <c r="IMA49" s="3"/>
      <c r="IMB49" s="3"/>
      <c r="IMC49" s="3"/>
      <c r="IMD49" s="3"/>
      <c r="IME49" s="3"/>
      <c r="IMF49" s="3"/>
      <c r="IMG49" s="3"/>
      <c r="IMH49" s="3"/>
      <c r="IMI49" s="3"/>
      <c r="IMJ49" s="3"/>
      <c r="IMK49" s="3"/>
      <c r="IML49" s="3"/>
      <c r="IMM49" s="3"/>
      <c r="IMN49" s="3"/>
      <c r="IMO49" s="3"/>
      <c r="IMP49" s="3"/>
      <c r="IMQ49" s="3"/>
      <c r="IMR49" s="3"/>
      <c r="IMS49" s="3"/>
      <c r="IMT49" s="3"/>
      <c r="IMU49" s="3"/>
      <c r="IMV49" s="3"/>
      <c r="IMW49" s="3"/>
      <c r="IMX49" s="3"/>
      <c r="IMY49" s="3"/>
      <c r="IMZ49" s="3"/>
      <c r="INA49" s="3"/>
      <c r="INB49" s="3"/>
      <c r="INC49" s="3"/>
      <c r="IND49" s="3"/>
      <c r="INE49" s="3"/>
      <c r="INF49" s="3"/>
      <c r="ING49" s="3"/>
      <c r="INH49" s="3"/>
      <c r="INI49" s="3"/>
      <c r="INJ49" s="3"/>
      <c r="INK49" s="3"/>
      <c r="INL49" s="3"/>
      <c r="INM49" s="3"/>
      <c r="INN49" s="3"/>
      <c r="INO49" s="3"/>
      <c r="INP49" s="3"/>
      <c r="INQ49" s="3"/>
      <c r="INR49" s="3"/>
      <c r="INS49" s="3"/>
      <c r="INT49" s="3"/>
      <c r="INU49" s="3"/>
      <c r="INV49" s="3"/>
      <c r="INW49" s="3"/>
      <c r="INX49" s="3"/>
      <c r="INY49" s="3"/>
      <c r="INZ49" s="3"/>
      <c r="IOA49" s="3"/>
      <c r="IOB49" s="3"/>
      <c r="IOC49" s="3"/>
      <c r="IOD49" s="3"/>
      <c r="IOE49" s="3"/>
      <c r="IOF49" s="3"/>
      <c r="IOG49" s="3"/>
      <c r="IOH49" s="3"/>
      <c r="IOI49" s="3"/>
      <c r="IOJ49" s="3"/>
      <c r="IOK49" s="3"/>
      <c r="IOL49" s="3"/>
      <c r="IOM49" s="3"/>
      <c r="ION49" s="3"/>
      <c r="IOO49" s="3"/>
      <c r="IOP49" s="3"/>
      <c r="IOQ49" s="3"/>
      <c r="IOR49" s="3"/>
      <c r="IOS49" s="3"/>
      <c r="IOT49" s="3"/>
      <c r="IOU49" s="3"/>
      <c r="IOV49" s="3"/>
      <c r="IOW49" s="3"/>
      <c r="IOX49" s="3"/>
      <c r="IOY49" s="3"/>
      <c r="IOZ49" s="3"/>
      <c r="IPA49" s="3"/>
      <c r="IPB49" s="3"/>
      <c r="IPC49" s="3"/>
      <c r="IPD49" s="3"/>
      <c r="IPE49" s="3"/>
      <c r="IPF49" s="3"/>
      <c r="IPG49" s="3"/>
      <c r="IPH49" s="3"/>
      <c r="IPI49" s="3"/>
      <c r="IPJ49" s="3"/>
      <c r="IPK49" s="3"/>
      <c r="IPL49" s="3"/>
      <c r="IPM49" s="3"/>
      <c r="IPN49" s="3"/>
      <c r="IPO49" s="3"/>
      <c r="IPP49" s="3"/>
      <c r="IPQ49" s="3"/>
      <c r="IPR49" s="3"/>
      <c r="IPS49" s="3"/>
      <c r="IPT49" s="3"/>
      <c r="IPU49" s="3"/>
      <c r="IPV49" s="3"/>
      <c r="IPW49" s="3"/>
      <c r="IPX49" s="3"/>
      <c r="IPY49" s="3"/>
      <c r="IPZ49" s="3"/>
      <c r="IQA49" s="3"/>
      <c r="IQB49" s="3"/>
      <c r="IQC49" s="3"/>
      <c r="IQD49" s="3"/>
      <c r="IQE49" s="3"/>
      <c r="IQF49" s="3"/>
      <c r="IQG49" s="3"/>
      <c r="IQH49" s="3"/>
      <c r="IQI49" s="3"/>
      <c r="IQJ49" s="3"/>
      <c r="IQK49" s="3"/>
      <c r="IQL49" s="3"/>
      <c r="IQM49" s="3"/>
      <c r="IQN49" s="3"/>
      <c r="IQO49" s="3"/>
      <c r="IQP49" s="3"/>
      <c r="IQQ49" s="3"/>
      <c r="IQR49" s="3"/>
      <c r="IQS49" s="3"/>
      <c r="IQT49" s="3"/>
      <c r="IQU49" s="3"/>
      <c r="IQV49" s="3"/>
      <c r="IQW49" s="3"/>
      <c r="IQX49" s="3"/>
      <c r="IQY49" s="3"/>
      <c r="IQZ49" s="3"/>
      <c r="IRA49" s="3"/>
      <c r="IRB49" s="3"/>
      <c r="IRC49" s="3"/>
      <c r="IRD49" s="3"/>
      <c r="IRE49" s="3"/>
      <c r="IRF49" s="3"/>
      <c r="IRG49" s="3"/>
      <c r="IRH49" s="3"/>
      <c r="IRI49" s="3"/>
      <c r="IRJ49" s="3"/>
      <c r="IRK49" s="3"/>
      <c r="IRL49" s="3"/>
      <c r="IRM49" s="3"/>
      <c r="IRN49" s="3"/>
      <c r="IRO49" s="3"/>
      <c r="IRP49" s="3"/>
      <c r="IRQ49" s="3"/>
      <c r="IRR49" s="3"/>
      <c r="IRS49" s="3"/>
      <c r="IRT49" s="3"/>
      <c r="IRU49" s="3"/>
      <c r="IRV49" s="3"/>
      <c r="IRW49" s="3"/>
      <c r="IRX49" s="3"/>
      <c r="IRY49" s="3"/>
      <c r="IRZ49" s="3"/>
      <c r="ISA49" s="3"/>
      <c r="ISB49" s="3"/>
      <c r="ISC49" s="3"/>
      <c r="ISD49" s="3"/>
      <c r="ISE49" s="3"/>
      <c r="ISF49" s="3"/>
      <c r="ISG49" s="3"/>
      <c r="ISH49" s="3"/>
      <c r="ISI49" s="3"/>
      <c r="ISJ49" s="3"/>
      <c r="ISK49" s="3"/>
      <c r="ISL49" s="3"/>
      <c r="ISM49" s="3"/>
      <c r="ISN49" s="3"/>
      <c r="ISO49" s="3"/>
      <c r="ISP49" s="3"/>
      <c r="ISQ49" s="3"/>
      <c r="ISR49" s="3"/>
      <c r="ISS49" s="3"/>
      <c r="IST49" s="3"/>
      <c r="ISU49" s="3"/>
      <c r="ISV49" s="3"/>
      <c r="ISW49" s="3"/>
      <c r="ISX49" s="3"/>
      <c r="ISY49" s="3"/>
      <c r="ISZ49" s="3"/>
      <c r="ITA49" s="3"/>
      <c r="ITB49" s="3"/>
      <c r="ITC49" s="3"/>
      <c r="ITD49" s="3"/>
      <c r="ITE49" s="3"/>
      <c r="ITF49" s="3"/>
      <c r="ITG49" s="3"/>
      <c r="ITH49" s="3"/>
      <c r="ITI49" s="3"/>
      <c r="ITJ49" s="3"/>
      <c r="ITK49" s="3"/>
      <c r="ITL49" s="3"/>
      <c r="ITM49" s="3"/>
      <c r="ITN49" s="3"/>
      <c r="ITO49" s="3"/>
      <c r="ITP49" s="3"/>
      <c r="ITQ49" s="3"/>
      <c r="ITR49" s="3"/>
      <c r="ITS49" s="3"/>
      <c r="ITT49" s="3"/>
      <c r="ITU49" s="3"/>
      <c r="ITV49" s="3"/>
      <c r="ITW49" s="3"/>
      <c r="ITX49" s="3"/>
      <c r="ITY49" s="3"/>
      <c r="ITZ49" s="3"/>
      <c r="IUA49" s="3"/>
      <c r="IUB49" s="3"/>
      <c r="IUC49" s="3"/>
      <c r="IUD49" s="3"/>
      <c r="IUE49" s="3"/>
      <c r="IUF49" s="3"/>
      <c r="IUG49" s="3"/>
      <c r="IUH49" s="3"/>
      <c r="IUI49" s="3"/>
      <c r="IUJ49" s="3"/>
      <c r="IUK49" s="3"/>
      <c r="IUL49" s="3"/>
      <c r="IUM49" s="3"/>
      <c r="IUN49" s="3"/>
      <c r="IUO49" s="3"/>
      <c r="IUP49" s="3"/>
      <c r="IUQ49" s="3"/>
      <c r="IUR49" s="3"/>
      <c r="IUS49" s="3"/>
      <c r="IUT49" s="3"/>
      <c r="IUU49" s="3"/>
      <c r="IUV49" s="3"/>
      <c r="IUW49" s="3"/>
      <c r="IUX49" s="3"/>
      <c r="IUY49" s="3"/>
      <c r="IUZ49" s="3"/>
      <c r="IVA49" s="3"/>
      <c r="IVB49" s="3"/>
      <c r="IVC49" s="3"/>
      <c r="IVD49" s="3"/>
      <c r="IVE49" s="3"/>
      <c r="IVF49" s="3"/>
      <c r="IVG49" s="3"/>
      <c r="IVH49" s="3"/>
      <c r="IVI49" s="3"/>
      <c r="IVJ49" s="3"/>
      <c r="IVK49" s="3"/>
      <c r="IVL49" s="3"/>
      <c r="IVM49" s="3"/>
      <c r="IVN49" s="3"/>
      <c r="IVO49" s="3"/>
      <c r="IVP49" s="3"/>
      <c r="IVQ49" s="3"/>
      <c r="IVR49" s="3"/>
      <c r="IVS49" s="3"/>
      <c r="IVT49" s="3"/>
      <c r="IVU49" s="3"/>
      <c r="IVV49" s="3"/>
      <c r="IVW49" s="3"/>
      <c r="IVX49" s="3"/>
      <c r="IVY49" s="3"/>
      <c r="IVZ49" s="3"/>
      <c r="IWA49" s="3"/>
      <c r="IWB49" s="3"/>
      <c r="IWC49" s="3"/>
      <c r="IWD49" s="3"/>
      <c r="IWE49" s="3"/>
      <c r="IWF49" s="3"/>
      <c r="IWG49" s="3"/>
      <c r="IWH49" s="3"/>
      <c r="IWI49" s="3"/>
      <c r="IWJ49" s="3"/>
      <c r="IWK49" s="3"/>
      <c r="IWL49" s="3"/>
      <c r="IWM49" s="3"/>
      <c r="IWN49" s="3"/>
      <c r="IWO49" s="3"/>
      <c r="IWP49" s="3"/>
      <c r="IWQ49" s="3"/>
      <c r="IWR49" s="3"/>
      <c r="IWS49" s="3"/>
      <c r="IWT49" s="3"/>
      <c r="IWU49" s="3"/>
      <c r="IWV49" s="3"/>
      <c r="IWW49" s="3"/>
      <c r="IWX49" s="3"/>
      <c r="IWY49" s="3"/>
      <c r="IWZ49" s="3"/>
      <c r="IXA49" s="3"/>
      <c r="IXB49" s="3"/>
      <c r="IXC49" s="3"/>
      <c r="IXD49" s="3"/>
      <c r="IXE49" s="3"/>
      <c r="IXF49" s="3"/>
      <c r="IXG49" s="3"/>
      <c r="IXH49" s="3"/>
      <c r="IXI49" s="3"/>
      <c r="IXJ49" s="3"/>
      <c r="IXK49" s="3"/>
      <c r="IXL49" s="3"/>
      <c r="IXM49" s="3"/>
      <c r="IXN49" s="3"/>
      <c r="IXO49" s="3"/>
      <c r="IXP49" s="3"/>
      <c r="IXQ49" s="3"/>
      <c r="IXR49" s="3"/>
      <c r="IXS49" s="3"/>
      <c r="IXT49" s="3"/>
      <c r="IXU49" s="3"/>
      <c r="IXV49" s="3"/>
      <c r="IXW49" s="3"/>
      <c r="IXX49" s="3"/>
      <c r="IXY49" s="3"/>
      <c r="IXZ49" s="3"/>
      <c r="IYA49" s="3"/>
      <c r="IYB49" s="3"/>
      <c r="IYC49" s="3"/>
      <c r="IYD49" s="3"/>
      <c r="IYE49" s="3"/>
      <c r="IYF49" s="3"/>
      <c r="IYG49" s="3"/>
      <c r="IYH49" s="3"/>
      <c r="IYI49" s="3"/>
      <c r="IYJ49" s="3"/>
      <c r="IYK49" s="3"/>
      <c r="IYL49" s="3"/>
      <c r="IYM49" s="3"/>
      <c r="IYN49" s="3"/>
      <c r="IYO49" s="3"/>
      <c r="IYP49" s="3"/>
      <c r="IYQ49" s="3"/>
      <c r="IYR49" s="3"/>
      <c r="IYS49" s="3"/>
      <c r="IYT49" s="3"/>
      <c r="IYU49" s="3"/>
      <c r="IYV49" s="3"/>
      <c r="IYW49" s="3"/>
      <c r="IYX49" s="3"/>
      <c r="IYY49" s="3"/>
      <c r="IYZ49" s="3"/>
      <c r="IZA49" s="3"/>
      <c r="IZB49" s="3"/>
      <c r="IZC49" s="3"/>
      <c r="IZD49" s="3"/>
      <c r="IZE49" s="3"/>
      <c r="IZF49" s="3"/>
      <c r="IZG49" s="3"/>
      <c r="IZH49" s="3"/>
      <c r="IZI49" s="3"/>
      <c r="IZJ49" s="3"/>
      <c r="IZK49" s="3"/>
      <c r="IZL49" s="3"/>
      <c r="IZM49" s="3"/>
      <c r="IZN49" s="3"/>
      <c r="IZO49" s="3"/>
      <c r="IZP49" s="3"/>
      <c r="IZQ49" s="3"/>
      <c r="IZR49" s="3"/>
      <c r="IZS49" s="3"/>
      <c r="IZT49" s="3"/>
      <c r="IZU49" s="3"/>
      <c r="IZV49" s="3"/>
      <c r="IZW49" s="3"/>
      <c r="IZX49" s="3"/>
      <c r="IZY49" s="3"/>
      <c r="IZZ49" s="3"/>
      <c r="JAA49" s="3"/>
      <c r="JAB49" s="3"/>
      <c r="JAC49" s="3"/>
      <c r="JAD49" s="3"/>
      <c r="JAE49" s="3"/>
      <c r="JAF49" s="3"/>
      <c r="JAG49" s="3"/>
      <c r="JAH49" s="3"/>
      <c r="JAI49" s="3"/>
      <c r="JAJ49" s="3"/>
      <c r="JAK49" s="3"/>
      <c r="JAL49" s="3"/>
      <c r="JAM49" s="3"/>
      <c r="JAN49" s="3"/>
      <c r="JAO49" s="3"/>
      <c r="JAP49" s="3"/>
      <c r="JAQ49" s="3"/>
      <c r="JAR49" s="3"/>
      <c r="JAS49" s="3"/>
      <c r="JAT49" s="3"/>
      <c r="JAU49" s="3"/>
      <c r="JAV49" s="3"/>
      <c r="JAW49" s="3"/>
      <c r="JAX49" s="3"/>
      <c r="JAY49" s="3"/>
      <c r="JAZ49" s="3"/>
      <c r="JBA49" s="3"/>
      <c r="JBB49" s="3"/>
      <c r="JBC49" s="3"/>
      <c r="JBD49" s="3"/>
      <c r="JBE49" s="3"/>
      <c r="JBF49" s="3"/>
      <c r="JBG49" s="3"/>
      <c r="JBH49" s="3"/>
      <c r="JBI49" s="3"/>
      <c r="JBJ49" s="3"/>
      <c r="JBK49" s="3"/>
      <c r="JBL49" s="3"/>
      <c r="JBM49" s="3"/>
      <c r="JBN49" s="3"/>
      <c r="JBO49" s="3"/>
      <c r="JBP49" s="3"/>
      <c r="JBQ49" s="3"/>
      <c r="JBR49" s="3"/>
      <c r="JBS49" s="3"/>
      <c r="JBT49" s="3"/>
      <c r="JBU49" s="3"/>
      <c r="JBV49" s="3"/>
      <c r="JBW49" s="3"/>
      <c r="JBX49" s="3"/>
      <c r="JBY49" s="3"/>
      <c r="JBZ49" s="3"/>
      <c r="JCA49" s="3"/>
      <c r="JCB49" s="3"/>
      <c r="JCC49" s="3"/>
      <c r="JCD49" s="3"/>
      <c r="JCE49" s="3"/>
      <c r="JCF49" s="3"/>
      <c r="JCG49" s="3"/>
      <c r="JCH49" s="3"/>
      <c r="JCI49" s="3"/>
      <c r="JCJ49" s="3"/>
      <c r="JCK49" s="3"/>
      <c r="JCL49" s="3"/>
      <c r="JCM49" s="3"/>
      <c r="JCN49" s="3"/>
      <c r="JCO49" s="3"/>
      <c r="JCP49" s="3"/>
      <c r="JCQ49" s="3"/>
      <c r="JCR49" s="3"/>
      <c r="JCS49" s="3"/>
      <c r="JCT49" s="3"/>
      <c r="JCU49" s="3"/>
      <c r="JCV49" s="3"/>
      <c r="JCW49" s="3"/>
      <c r="JCX49" s="3"/>
      <c r="JCY49" s="3"/>
      <c r="JCZ49" s="3"/>
      <c r="JDA49" s="3"/>
      <c r="JDB49" s="3"/>
      <c r="JDC49" s="3"/>
      <c r="JDD49" s="3"/>
      <c r="JDE49" s="3"/>
      <c r="JDF49" s="3"/>
      <c r="JDG49" s="3"/>
      <c r="JDH49" s="3"/>
      <c r="JDI49" s="3"/>
      <c r="JDJ49" s="3"/>
      <c r="JDK49" s="3"/>
      <c r="JDL49" s="3"/>
      <c r="JDM49" s="3"/>
      <c r="JDN49" s="3"/>
      <c r="JDO49" s="3"/>
      <c r="JDP49" s="3"/>
      <c r="JDQ49" s="3"/>
      <c r="JDR49" s="3"/>
      <c r="JDS49" s="3"/>
      <c r="JDT49" s="3"/>
      <c r="JDU49" s="3"/>
      <c r="JDV49" s="3"/>
      <c r="JDW49" s="3"/>
      <c r="JDX49" s="3"/>
      <c r="JDY49" s="3"/>
      <c r="JDZ49" s="3"/>
      <c r="JEA49" s="3"/>
      <c r="JEB49" s="3"/>
      <c r="JEC49" s="3"/>
      <c r="JED49" s="3"/>
      <c r="JEE49" s="3"/>
      <c r="JEF49" s="3"/>
      <c r="JEG49" s="3"/>
      <c r="JEH49" s="3"/>
      <c r="JEI49" s="3"/>
      <c r="JEJ49" s="3"/>
      <c r="JEK49" s="3"/>
      <c r="JEL49" s="3"/>
      <c r="JEM49" s="3"/>
      <c r="JEN49" s="3"/>
      <c r="JEO49" s="3"/>
      <c r="JEP49" s="3"/>
      <c r="JEQ49" s="3"/>
      <c r="JER49" s="3"/>
      <c r="JES49" s="3"/>
      <c r="JET49" s="3"/>
      <c r="JEU49" s="3"/>
      <c r="JEV49" s="3"/>
      <c r="JEW49" s="3"/>
      <c r="JEX49" s="3"/>
      <c r="JEY49" s="3"/>
      <c r="JEZ49" s="3"/>
      <c r="JFA49" s="3"/>
      <c r="JFB49" s="3"/>
      <c r="JFC49" s="3"/>
      <c r="JFD49" s="3"/>
      <c r="JFE49" s="3"/>
      <c r="JFF49" s="3"/>
      <c r="JFG49" s="3"/>
      <c r="JFH49" s="3"/>
      <c r="JFI49" s="3"/>
      <c r="JFJ49" s="3"/>
      <c r="JFK49" s="3"/>
      <c r="JFL49" s="3"/>
      <c r="JFM49" s="3"/>
      <c r="JFN49" s="3"/>
      <c r="JFO49" s="3"/>
      <c r="JFP49" s="3"/>
      <c r="JFQ49" s="3"/>
      <c r="JFR49" s="3"/>
      <c r="JFS49" s="3"/>
      <c r="JFT49" s="3"/>
      <c r="JFU49" s="3"/>
      <c r="JFV49" s="3"/>
      <c r="JFW49" s="3"/>
      <c r="JFX49" s="3"/>
      <c r="JFY49" s="3"/>
      <c r="JFZ49" s="3"/>
      <c r="JGA49" s="3"/>
      <c r="JGB49" s="3"/>
      <c r="JGC49" s="3"/>
      <c r="JGD49" s="3"/>
      <c r="JGE49" s="3"/>
      <c r="JGF49" s="3"/>
      <c r="JGG49" s="3"/>
      <c r="JGH49" s="3"/>
      <c r="JGI49" s="3"/>
      <c r="JGJ49" s="3"/>
      <c r="JGK49" s="3"/>
      <c r="JGL49" s="3"/>
      <c r="JGM49" s="3"/>
      <c r="JGN49" s="3"/>
      <c r="JGO49" s="3"/>
      <c r="JGP49" s="3"/>
      <c r="JGQ49" s="3"/>
      <c r="JGR49" s="3"/>
      <c r="JGS49" s="3"/>
      <c r="JGT49" s="3"/>
      <c r="JGU49" s="3"/>
      <c r="JGV49" s="3"/>
      <c r="JGW49" s="3"/>
      <c r="JGX49" s="3"/>
      <c r="JGY49" s="3"/>
      <c r="JGZ49" s="3"/>
      <c r="JHA49" s="3"/>
      <c r="JHB49" s="3"/>
      <c r="JHC49" s="3"/>
      <c r="JHD49" s="3"/>
      <c r="JHE49" s="3"/>
      <c r="JHF49" s="3"/>
      <c r="JHG49" s="3"/>
      <c r="JHH49" s="3"/>
      <c r="JHI49" s="3"/>
      <c r="JHJ49" s="3"/>
      <c r="JHK49" s="3"/>
      <c r="JHL49" s="3"/>
      <c r="JHM49" s="3"/>
      <c r="JHN49" s="3"/>
      <c r="JHO49" s="3"/>
      <c r="JHP49" s="3"/>
      <c r="JHQ49" s="3"/>
      <c r="JHR49" s="3"/>
      <c r="JHS49" s="3"/>
      <c r="JHT49" s="3"/>
      <c r="JHU49" s="3"/>
      <c r="JHV49" s="3"/>
      <c r="JHW49" s="3"/>
      <c r="JHX49" s="3"/>
      <c r="JHY49" s="3"/>
      <c r="JHZ49" s="3"/>
      <c r="JIA49" s="3"/>
      <c r="JIB49" s="3"/>
      <c r="JIC49" s="3"/>
      <c r="JID49" s="3"/>
      <c r="JIE49" s="3"/>
      <c r="JIF49" s="3"/>
      <c r="JIG49" s="3"/>
      <c r="JIH49" s="3"/>
      <c r="JII49" s="3"/>
      <c r="JIJ49" s="3"/>
      <c r="JIK49" s="3"/>
      <c r="JIL49" s="3"/>
      <c r="JIM49" s="3"/>
      <c r="JIN49" s="3"/>
      <c r="JIO49" s="3"/>
      <c r="JIP49" s="3"/>
      <c r="JIQ49" s="3"/>
      <c r="JIR49" s="3"/>
      <c r="JIS49" s="3"/>
      <c r="JIT49" s="3"/>
      <c r="JIU49" s="3"/>
      <c r="JIV49" s="3"/>
      <c r="JIW49" s="3"/>
      <c r="JIX49" s="3"/>
      <c r="JIY49" s="3"/>
      <c r="JIZ49" s="3"/>
      <c r="JJA49" s="3"/>
      <c r="JJB49" s="3"/>
      <c r="JJC49" s="3"/>
      <c r="JJD49" s="3"/>
      <c r="JJE49" s="3"/>
      <c r="JJF49" s="3"/>
      <c r="JJG49" s="3"/>
      <c r="JJH49" s="3"/>
      <c r="JJI49" s="3"/>
      <c r="JJJ49" s="3"/>
      <c r="JJK49" s="3"/>
      <c r="JJL49" s="3"/>
      <c r="JJM49" s="3"/>
      <c r="JJN49" s="3"/>
      <c r="JJO49" s="3"/>
      <c r="JJP49" s="3"/>
      <c r="JJQ49" s="3"/>
      <c r="JJR49" s="3"/>
      <c r="JJS49" s="3"/>
      <c r="JJT49" s="3"/>
      <c r="JJU49" s="3"/>
      <c r="JJV49" s="3"/>
      <c r="JJW49" s="3"/>
      <c r="JJX49" s="3"/>
      <c r="JJY49" s="3"/>
      <c r="JJZ49" s="3"/>
      <c r="JKA49" s="3"/>
      <c r="JKB49" s="3"/>
      <c r="JKC49" s="3"/>
      <c r="JKD49" s="3"/>
      <c r="JKE49" s="3"/>
      <c r="JKF49" s="3"/>
      <c r="JKG49" s="3"/>
      <c r="JKH49" s="3"/>
      <c r="JKI49" s="3"/>
      <c r="JKJ49" s="3"/>
      <c r="JKK49" s="3"/>
      <c r="JKL49" s="3"/>
      <c r="JKM49" s="3"/>
      <c r="JKN49" s="3"/>
      <c r="JKO49" s="3"/>
      <c r="JKP49" s="3"/>
      <c r="JKQ49" s="3"/>
      <c r="JKR49" s="3"/>
      <c r="JKS49" s="3"/>
      <c r="JKT49" s="3"/>
      <c r="JKU49" s="3"/>
      <c r="JKV49" s="3"/>
      <c r="JKW49" s="3"/>
      <c r="JKX49" s="3"/>
      <c r="JKY49" s="3"/>
      <c r="JKZ49" s="3"/>
      <c r="JLA49" s="3"/>
      <c r="JLB49" s="3"/>
      <c r="JLC49" s="3"/>
      <c r="JLD49" s="3"/>
      <c r="JLE49" s="3"/>
      <c r="JLF49" s="3"/>
      <c r="JLG49" s="3"/>
      <c r="JLH49" s="3"/>
      <c r="JLI49" s="3"/>
      <c r="JLJ49" s="3"/>
      <c r="JLK49" s="3"/>
      <c r="JLL49" s="3"/>
      <c r="JLM49" s="3"/>
      <c r="JLN49" s="3"/>
      <c r="JLO49" s="3"/>
      <c r="JLP49" s="3"/>
      <c r="JLQ49" s="3"/>
      <c r="JLR49" s="3"/>
      <c r="JLS49" s="3"/>
      <c r="JLT49" s="3"/>
      <c r="JLU49" s="3"/>
      <c r="JLV49" s="3"/>
      <c r="JLW49" s="3"/>
      <c r="JLX49" s="3"/>
      <c r="JLY49" s="3"/>
      <c r="JLZ49" s="3"/>
      <c r="JMA49" s="3"/>
      <c r="JMB49" s="3"/>
      <c r="JMC49" s="3"/>
      <c r="JMD49" s="3"/>
      <c r="JME49" s="3"/>
      <c r="JMF49" s="3"/>
      <c r="JMG49" s="3"/>
      <c r="JMH49" s="3"/>
      <c r="JMI49" s="3"/>
      <c r="JMJ49" s="3"/>
      <c r="JMK49" s="3"/>
      <c r="JML49" s="3"/>
      <c r="JMM49" s="3"/>
      <c r="JMN49" s="3"/>
      <c r="JMO49" s="3"/>
      <c r="JMP49" s="3"/>
      <c r="JMQ49" s="3"/>
      <c r="JMR49" s="3"/>
      <c r="JMS49" s="3"/>
      <c r="JMT49" s="3"/>
      <c r="JMU49" s="3"/>
      <c r="JMV49" s="3"/>
      <c r="JMW49" s="3"/>
      <c r="JMX49" s="3"/>
      <c r="JMY49" s="3"/>
      <c r="JMZ49" s="3"/>
      <c r="JNA49" s="3"/>
      <c r="JNB49" s="3"/>
      <c r="JNC49" s="3"/>
      <c r="JND49" s="3"/>
      <c r="JNE49" s="3"/>
      <c r="JNF49" s="3"/>
      <c r="JNG49" s="3"/>
      <c r="JNH49" s="3"/>
      <c r="JNI49" s="3"/>
      <c r="JNJ49" s="3"/>
      <c r="JNK49" s="3"/>
      <c r="JNL49" s="3"/>
      <c r="JNM49" s="3"/>
      <c r="JNN49" s="3"/>
      <c r="JNO49" s="3"/>
      <c r="JNP49" s="3"/>
      <c r="JNQ49" s="3"/>
      <c r="JNR49" s="3"/>
      <c r="JNS49" s="3"/>
      <c r="JNT49" s="3"/>
      <c r="JNU49" s="3"/>
      <c r="JNV49" s="3"/>
      <c r="JNW49" s="3"/>
      <c r="JNX49" s="3"/>
      <c r="JNY49" s="3"/>
      <c r="JNZ49" s="3"/>
      <c r="JOA49" s="3"/>
      <c r="JOB49" s="3"/>
      <c r="JOC49" s="3"/>
      <c r="JOD49" s="3"/>
      <c r="JOE49" s="3"/>
      <c r="JOF49" s="3"/>
      <c r="JOG49" s="3"/>
      <c r="JOH49" s="3"/>
      <c r="JOI49" s="3"/>
      <c r="JOJ49" s="3"/>
      <c r="JOK49" s="3"/>
      <c r="JOL49" s="3"/>
      <c r="JOM49" s="3"/>
      <c r="JON49" s="3"/>
      <c r="JOO49" s="3"/>
      <c r="JOP49" s="3"/>
      <c r="JOQ49" s="3"/>
      <c r="JOR49" s="3"/>
      <c r="JOS49" s="3"/>
      <c r="JOT49" s="3"/>
      <c r="JOU49" s="3"/>
      <c r="JOV49" s="3"/>
      <c r="JOW49" s="3"/>
      <c r="JOX49" s="3"/>
      <c r="JOY49" s="3"/>
      <c r="JOZ49" s="3"/>
      <c r="JPA49" s="3"/>
      <c r="JPB49" s="3"/>
      <c r="JPC49" s="3"/>
      <c r="JPD49" s="3"/>
      <c r="JPE49" s="3"/>
      <c r="JPF49" s="3"/>
      <c r="JPG49" s="3"/>
      <c r="JPH49" s="3"/>
      <c r="JPI49" s="3"/>
      <c r="JPJ49" s="3"/>
      <c r="JPK49" s="3"/>
      <c r="JPL49" s="3"/>
      <c r="JPM49" s="3"/>
      <c r="JPN49" s="3"/>
      <c r="JPO49" s="3"/>
      <c r="JPP49" s="3"/>
      <c r="JPQ49" s="3"/>
      <c r="JPR49" s="3"/>
      <c r="JPS49" s="3"/>
      <c r="JPT49" s="3"/>
      <c r="JPU49" s="3"/>
      <c r="JPV49" s="3"/>
      <c r="JPW49" s="3"/>
      <c r="JPX49" s="3"/>
      <c r="JPY49" s="3"/>
      <c r="JPZ49" s="3"/>
      <c r="JQA49" s="3"/>
      <c r="JQB49" s="3"/>
      <c r="JQC49" s="3"/>
      <c r="JQD49" s="3"/>
      <c r="JQE49" s="3"/>
      <c r="JQF49" s="3"/>
      <c r="JQG49" s="3"/>
      <c r="JQH49" s="3"/>
      <c r="JQI49" s="3"/>
      <c r="JQJ49" s="3"/>
      <c r="JQK49" s="3"/>
      <c r="JQL49" s="3"/>
      <c r="JQM49" s="3"/>
      <c r="JQN49" s="3"/>
      <c r="JQO49" s="3"/>
      <c r="JQP49" s="3"/>
      <c r="JQQ49" s="3"/>
      <c r="JQR49" s="3"/>
      <c r="JQS49" s="3"/>
      <c r="JQT49" s="3"/>
      <c r="JQU49" s="3"/>
      <c r="JQV49" s="3"/>
      <c r="JQW49" s="3"/>
      <c r="JQX49" s="3"/>
      <c r="JQY49" s="3"/>
      <c r="JQZ49" s="3"/>
      <c r="JRA49" s="3"/>
      <c r="JRB49" s="3"/>
      <c r="JRC49" s="3"/>
      <c r="JRD49" s="3"/>
      <c r="JRE49" s="3"/>
      <c r="JRF49" s="3"/>
      <c r="JRG49" s="3"/>
      <c r="JRH49" s="3"/>
      <c r="JRI49" s="3"/>
      <c r="JRJ49" s="3"/>
      <c r="JRK49" s="3"/>
      <c r="JRL49" s="3"/>
      <c r="JRM49" s="3"/>
      <c r="JRN49" s="3"/>
      <c r="JRO49" s="3"/>
      <c r="JRP49" s="3"/>
      <c r="JRQ49" s="3"/>
      <c r="JRR49" s="3"/>
      <c r="JRS49" s="3"/>
      <c r="JRT49" s="3"/>
      <c r="JRU49" s="3"/>
      <c r="JRV49" s="3"/>
      <c r="JRW49" s="3"/>
      <c r="JRX49" s="3"/>
      <c r="JRY49" s="3"/>
      <c r="JRZ49" s="3"/>
      <c r="JSA49" s="3"/>
      <c r="JSB49" s="3"/>
      <c r="JSC49" s="3"/>
      <c r="JSD49" s="3"/>
      <c r="JSE49" s="3"/>
      <c r="JSF49" s="3"/>
      <c r="JSG49" s="3"/>
      <c r="JSH49" s="3"/>
      <c r="JSI49" s="3"/>
      <c r="JSJ49" s="3"/>
      <c r="JSK49" s="3"/>
      <c r="JSL49" s="3"/>
      <c r="JSM49" s="3"/>
      <c r="JSN49" s="3"/>
      <c r="JSO49" s="3"/>
      <c r="JSP49" s="3"/>
      <c r="JSQ49" s="3"/>
      <c r="JSR49" s="3"/>
      <c r="JSS49" s="3"/>
      <c r="JST49" s="3"/>
      <c r="JSU49" s="3"/>
      <c r="JSV49" s="3"/>
      <c r="JSW49" s="3"/>
      <c r="JSX49" s="3"/>
      <c r="JSY49" s="3"/>
      <c r="JSZ49" s="3"/>
      <c r="JTA49" s="3"/>
      <c r="JTB49" s="3"/>
      <c r="JTC49" s="3"/>
      <c r="JTD49" s="3"/>
      <c r="JTE49" s="3"/>
      <c r="JTF49" s="3"/>
      <c r="JTG49" s="3"/>
      <c r="JTH49" s="3"/>
      <c r="JTI49" s="3"/>
      <c r="JTJ49" s="3"/>
      <c r="JTK49" s="3"/>
      <c r="JTL49" s="3"/>
      <c r="JTM49" s="3"/>
      <c r="JTN49" s="3"/>
      <c r="JTO49" s="3"/>
      <c r="JTP49" s="3"/>
      <c r="JTQ49" s="3"/>
      <c r="JTR49" s="3"/>
      <c r="JTS49" s="3"/>
      <c r="JTT49" s="3"/>
      <c r="JTU49" s="3"/>
      <c r="JTV49" s="3"/>
      <c r="JTW49" s="3"/>
      <c r="JTX49" s="3"/>
      <c r="JTY49" s="3"/>
      <c r="JTZ49" s="3"/>
      <c r="JUA49" s="3"/>
      <c r="JUB49" s="3"/>
      <c r="JUC49" s="3"/>
      <c r="JUD49" s="3"/>
      <c r="JUE49" s="3"/>
      <c r="JUF49" s="3"/>
      <c r="JUG49" s="3"/>
      <c r="JUH49" s="3"/>
      <c r="JUI49" s="3"/>
      <c r="JUJ49" s="3"/>
      <c r="JUK49" s="3"/>
      <c r="JUL49" s="3"/>
      <c r="JUM49" s="3"/>
      <c r="JUN49" s="3"/>
      <c r="JUO49" s="3"/>
      <c r="JUP49" s="3"/>
      <c r="JUQ49" s="3"/>
      <c r="JUR49" s="3"/>
      <c r="JUS49" s="3"/>
      <c r="JUT49" s="3"/>
      <c r="JUU49" s="3"/>
      <c r="JUV49" s="3"/>
      <c r="JUW49" s="3"/>
      <c r="JUX49" s="3"/>
      <c r="JUY49" s="3"/>
      <c r="JUZ49" s="3"/>
      <c r="JVA49" s="3"/>
      <c r="JVB49" s="3"/>
      <c r="JVC49" s="3"/>
      <c r="JVD49" s="3"/>
      <c r="JVE49" s="3"/>
      <c r="JVF49" s="3"/>
      <c r="JVG49" s="3"/>
      <c r="JVH49" s="3"/>
      <c r="JVI49" s="3"/>
      <c r="JVJ49" s="3"/>
      <c r="JVK49" s="3"/>
      <c r="JVL49" s="3"/>
      <c r="JVM49" s="3"/>
      <c r="JVN49" s="3"/>
      <c r="JVO49" s="3"/>
      <c r="JVP49" s="3"/>
      <c r="JVQ49" s="3"/>
      <c r="JVR49" s="3"/>
      <c r="JVS49" s="3"/>
      <c r="JVT49" s="3"/>
      <c r="JVU49" s="3"/>
      <c r="JVV49" s="3"/>
      <c r="JVW49" s="3"/>
      <c r="JVX49" s="3"/>
      <c r="JVY49" s="3"/>
      <c r="JVZ49" s="3"/>
      <c r="JWA49" s="3"/>
      <c r="JWB49" s="3"/>
      <c r="JWC49" s="3"/>
      <c r="JWD49" s="3"/>
      <c r="JWE49" s="3"/>
      <c r="JWF49" s="3"/>
      <c r="JWG49" s="3"/>
      <c r="JWH49" s="3"/>
      <c r="JWI49" s="3"/>
      <c r="JWJ49" s="3"/>
      <c r="JWK49" s="3"/>
      <c r="JWL49" s="3"/>
      <c r="JWM49" s="3"/>
      <c r="JWN49" s="3"/>
      <c r="JWO49" s="3"/>
      <c r="JWP49" s="3"/>
      <c r="JWQ49" s="3"/>
      <c r="JWR49" s="3"/>
      <c r="JWS49" s="3"/>
      <c r="JWT49" s="3"/>
      <c r="JWU49" s="3"/>
      <c r="JWV49" s="3"/>
      <c r="JWW49" s="3"/>
      <c r="JWX49" s="3"/>
      <c r="JWY49" s="3"/>
      <c r="JWZ49" s="3"/>
      <c r="JXA49" s="3"/>
      <c r="JXB49" s="3"/>
      <c r="JXC49" s="3"/>
      <c r="JXD49" s="3"/>
      <c r="JXE49" s="3"/>
      <c r="JXF49" s="3"/>
      <c r="JXG49" s="3"/>
      <c r="JXH49" s="3"/>
      <c r="JXI49" s="3"/>
      <c r="JXJ49" s="3"/>
      <c r="JXK49" s="3"/>
      <c r="JXL49" s="3"/>
      <c r="JXM49" s="3"/>
      <c r="JXN49" s="3"/>
      <c r="JXO49" s="3"/>
      <c r="JXP49" s="3"/>
      <c r="JXQ49" s="3"/>
      <c r="JXR49" s="3"/>
      <c r="JXS49" s="3"/>
      <c r="JXT49" s="3"/>
      <c r="JXU49" s="3"/>
      <c r="JXV49" s="3"/>
      <c r="JXW49" s="3"/>
      <c r="JXX49" s="3"/>
      <c r="JXY49" s="3"/>
      <c r="JXZ49" s="3"/>
      <c r="JYA49" s="3"/>
      <c r="JYB49" s="3"/>
      <c r="JYC49" s="3"/>
      <c r="JYD49" s="3"/>
      <c r="JYE49" s="3"/>
      <c r="JYF49" s="3"/>
      <c r="JYG49" s="3"/>
      <c r="JYH49" s="3"/>
      <c r="JYI49" s="3"/>
      <c r="JYJ49" s="3"/>
      <c r="JYK49" s="3"/>
      <c r="JYL49" s="3"/>
      <c r="JYM49" s="3"/>
      <c r="JYN49" s="3"/>
      <c r="JYO49" s="3"/>
      <c r="JYP49" s="3"/>
      <c r="JYQ49" s="3"/>
      <c r="JYR49" s="3"/>
      <c r="JYS49" s="3"/>
      <c r="JYT49" s="3"/>
      <c r="JYU49" s="3"/>
      <c r="JYV49" s="3"/>
      <c r="JYW49" s="3"/>
      <c r="JYX49" s="3"/>
      <c r="JYY49" s="3"/>
      <c r="JYZ49" s="3"/>
      <c r="JZA49" s="3"/>
      <c r="JZB49" s="3"/>
      <c r="JZC49" s="3"/>
      <c r="JZD49" s="3"/>
      <c r="JZE49" s="3"/>
      <c r="JZF49" s="3"/>
      <c r="JZG49" s="3"/>
      <c r="JZH49" s="3"/>
      <c r="JZI49" s="3"/>
      <c r="JZJ49" s="3"/>
      <c r="JZK49" s="3"/>
      <c r="JZL49" s="3"/>
      <c r="JZM49" s="3"/>
      <c r="JZN49" s="3"/>
      <c r="JZO49" s="3"/>
      <c r="JZP49" s="3"/>
      <c r="JZQ49" s="3"/>
      <c r="JZR49" s="3"/>
      <c r="JZS49" s="3"/>
      <c r="JZT49" s="3"/>
      <c r="JZU49" s="3"/>
      <c r="JZV49" s="3"/>
      <c r="JZW49" s="3"/>
      <c r="JZX49" s="3"/>
      <c r="JZY49" s="3"/>
      <c r="JZZ49" s="3"/>
      <c r="KAA49" s="3"/>
      <c r="KAB49" s="3"/>
      <c r="KAC49" s="3"/>
      <c r="KAD49" s="3"/>
      <c r="KAE49" s="3"/>
      <c r="KAF49" s="3"/>
      <c r="KAG49" s="3"/>
      <c r="KAH49" s="3"/>
      <c r="KAI49" s="3"/>
      <c r="KAJ49" s="3"/>
      <c r="KAK49" s="3"/>
      <c r="KAL49" s="3"/>
      <c r="KAM49" s="3"/>
      <c r="KAN49" s="3"/>
      <c r="KAO49" s="3"/>
      <c r="KAP49" s="3"/>
      <c r="KAQ49" s="3"/>
      <c r="KAR49" s="3"/>
      <c r="KAS49" s="3"/>
      <c r="KAT49" s="3"/>
      <c r="KAU49" s="3"/>
      <c r="KAV49" s="3"/>
      <c r="KAW49" s="3"/>
      <c r="KAX49" s="3"/>
      <c r="KAY49" s="3"/>
      <c r="KAZ49" s="3"/>
      <c r="KBA49" s="3"/>
      <c r="KBB49" s="3"/>
      <c r="KBC49" s="3"/>
      <c r="KBD49" s="3"/>
      <c r="KBE49" s="3"/>
      <c r="KBF49" s="3"/>
      <c r="KBG49" s="3"/>
      <c r="KBH49" s="3"/>
      <c r="KBI49" s="3"/>
      <c r="KBJ49" s="3"/>
      <c r="KBK49" s="3"/>
      <c r="KBL49" s="3"/>
      <c r="KBM49" s="3"/>
      <c r="KBN49" s="3"/>
      <c r="KBO49" s="3"/>
      <c r="KBP49" s="3"/>
      <c r="KBQ49" s="3"/>
      <c r="KBR49" s="3"/>
      <c r="KBS49" s="3"/>
      <c r="KBT49" s="3"/>
      <c r="KBU49" s="3"/>
      <c r="KBV49" s="3"/>
      <c r="KBW49" s="3"/>
      <c r="KBX49" s="3"/>
      <c r="KBY49" s="3"/>
      <c r="KBZ49" s="3"/>
      <c r="KCA49" s="3"/>
      <c r="KCB49" s="3"/>
      <c r="KCC49" s="3"/>
      <c r="KCD49" s="3"/>
      <c r="KCE49" s="3"/>
      <c r="KCF49" s="3"/>
      <c r="KCG49" s="3"/>
      <c r="KCH49" s="3"/>
      <c r="KCI49" s="3"/>
      <c r="KCJ49" s="3"/>
      <c r="KCK49" s="3"/>
      <c r="KCL49" s="3"/>
      <c r="KCM49" s="3"/>
      <c r="KCN49" s="3"/>
      <c r="KCO49" s="3"/>
      <c r="KCP49" s="3"/>
      <c r="KCQ49" s="3"/>
      <c r="KCR49" s="3"/>
      <c r="KCS49" s="3"/>
      <c r="KCT49" s="3"/>
      <c r="KCU49" s="3"/>
      <c r="KCV49" s="3"/>
      <c r="KCW49" s="3"/>
      <c r="KCX49" s="3"/>
      <c r="KCY49" s="3"/>
      <c r="KCZ49" s="3"/>
      <c r="KDA49" s="3"/>
      <c r="KDB49" s="3"/>
      <c r="KDC49" s="3"/>
      <c r="KDD49" s="3"/>
      <c r="KDE49" s="3"/>
      <c r="KDF49" s="3"/>
      <c r="KDG49" s="3"/>
      <c r="KDH49" s="3"/>
      <c r="KDI49" s="3"/>
      <c r="KDJ49" s="3"/>
      <c r="KDK49" s="3"/>
      <c r="KDL49" s="3"/>
      <c r="KDM49" s="3"/>
      <c r="KDN49" s="3"/>
      <c r="KDO49" s="3"/>
      <c r="KDP49" s="3"/>
      <c r="KDQ49" s="3"/>
      <c r="KDR49" s="3"/>
      <c r="KDS49" s="3"/>
      <c r="KDT49" s="3"/>
      <c r="KDU49" s="3"/>
      <c r="KDV49" s="3"/>
      <c r="KDW49" s="3"/>
      <c r="KDX49" s="3"/>
      <c r="KDY49" s="3"/>
      <c r="KDZ49" s="3"/>
      <c r="KEA49" s="3"/>
      <c r="KEB49" s="3"/>
      <c r="KEC49" s="3"/>
      <c r="KED49" s="3"/>
      <c r="KEE49" s="3"/>
      <c r="KEF49" s="3"/>
      <c r="KEG49" s="3"/>
      <c r="KEH49" s="3"/>
      <c r="KEI49" s="3"/>
      <c r="KEJ49" s="3"/>
      <c r="KEK49" s="3"/>
      <c r="KEL49" s="3"/>
      <c r="KEM49" s="3"/>
      <c r="KEN49" s="3"/>
      <c r="KEO49" s="3"/>
      <c r="KEP49" s="3"/>
      <c r="KEQ49" s="3"/>
      <c r="KER49" s="3"/>
      <c r="KES49" s="3"/>
      <c r="KET49" s="3"/>
      <c r="KEU49" s="3"/>
      <c r="KEV49" s="3"/>
      <c r="KEW49" s="3"/>
      <c r="KEX49" s="3"/>
      <c r="KEY49" s="3"/>
      <c r="KEZ49" s="3"/>
      <c r="KFA49" s="3"/>
      <c r="KFB49" s="3"/>
      <c r="KFC49" s="3"/>
      <c r="KFD49" s="3"/>
      <c r="KFE49" s="3"/>
      <c r="KFF49" s="3"/>
      <c r="KFG49" s="3"/>
      <c r="KFH49" s="3"/>
      <c r="KFI49" s="3"/>
      <c r="KFJ49" s="3"/>
      <c r="KFK49" s="3"/>
      <c r="KFL49" s="3"/>
      <c r="KFM49" s="3"/>
      <c r="KFN49" s="3"/>
      <c r="KFO49" s="3"/>
      <c r="KFP49" s="3"/>
      <c r="KFQ49" s="3"/>
      <c r="KFR49" s="3"/>
      <c r="KFS49" s="3"/>
      <c r="KFT49" s="3"/>
      <c r="KFU49" s="3"/>
      <c r="KFV49" s="3"/>
      <c r="KFW49" s="3"/>
      <c r="KFX49" s="3"/>
      <c r="KFY49" s="3"/>
      <c r="KFZ49" s="3"/>
      <c r="KGA49" s="3"/>
      <c r="KGB49" s="3"/>
      <c r="KGC49" s="3"/>
      <c r="KGD49" s="3"/>
      <c r="KGE49" s="3"/>
      <c r="KGF49" s="3"/>
      <c r="KGG49" s="3"/>
      <c r="KGH49" s="3"/>
      <c r="KGI49" s="3"/>
      <c r="KGJ49" s="3"/>
      <c r="KGK49" s="3"/>
      <c r="KGL49" s="3"/>
      <c r="KGM49" s="3"/>
      <c r="KGN49" s="3"/>
      <c r="KGO49" s="3"/>
      <c r="KGP49" s="3"/>
      <c r="KGQ49" s="3"/>
      <c r="KGR49" s="3"/>
      <c r="KGS49" s="3"/>
      <c r="KGT49" s="3"/>
      <c r="KGU49" s="3"/>
      <c r="KGV49" s="3"/>
      <c r="KGW49" s="3"/>
      <c r="KGX49" s="3"/>
      <c r="KGY49" s="3"/>
      <c r="KGZ49" s="3"/>
      <c r="KHA49" s="3"/>
      <c r="KHB49" s="3"/>
      <c r="KHC49" s="3"/>
      <c r="KHD49" s="3"/>
      <c r="KHE49" s="3"/>
      <c r="KHF49" s="3"/>
      <c r="KHG49" s="3"/>
      <c r="KHH49" s="3"/>
      <c r="KHI49" s="3"/>
      <c r="KHJ49" s="3"/>
      <c r="KHK49" s="3"/>
      <c r="KHL49" s="3"/>
      <c r="KHM49" s="3"/>
      <c r="KHN49" s="3"/>
      <c r="KHO49" s="3"/>
      <c r="KHP49" s="3"/>
      <c r="KHQ49" s="3"/>
      <c r="KHR49" s="3"/>
      <c r="KHS49" s="3"/>
      <c r="KHT49" s="3"/>
      <c r="KHU49" s="3"/>
      <c r="KHV49" s="3"/>
      <c r="KHW49" s="3"/>
      <c r="KHX49" s="3"/>
      <c r="KHY49" s="3"/>
      <c r="KHZ49" s="3"/>
      <c r="KIA49" s="3"/>
      <c r="KIB49" s="3"/>
      <c r="KIC49" s="3"/>
      <c r="KID49" s="3"/>
      <c r="KIE49" s="3"/>
      <c r="KIF49" s="3"/>
      <c r="KIG49" s="3"/>
      <c r="KIH49" s="3"/>
      <c r="KII49" s="3"/>
      <c r="KIJ49" s="3"/>
      <c r="KIK49" s="3"/>
      <c r="KIL49" s="3"/>
      <c r="KIM49" s="3"/>
      <c r="KIN49" s="3"/>
      <c r="KIO49" s="3"/>
      <c r="KIP49" s="3"/>
      <c r="KIQ49" s="3"/>
      <c r="KIR49" s="3"/>
      <c r="KIS49" s="3"/>
      <c r="KIT49" s="3"/>
      <c r="KIU49" s="3"/>
      <c r="KIV49" s="3"/>
      <c r="KIW49" s="3"/>
      <c r="KIX49" s="3"/>
      <c r="KIY49" s="3"/>
      <c r="KIZ49" s="3"/>
      <c r="KJA49" s="3"/>
      <c r="KJB49" s="3"/>
      <c r="KJC49" s="3"/>
      <c r="KJD49" s="3"/>
      <c r="KJE49" s="3"/>
      <c r="KJF49" s="3"/>
      <c r="KJG49" s="3"/>
      <c r="KJH49" s="3"/>
      <c r="KJI49" s="3"/>
      <c r="KJJ49" s="3"/>
      <c r="KJK49" s="3"/>
      <c r="KJL49" s="3"/>
      <c r="KJM49" s="3"/>
      <c r="KJN49" s="3"/>
      <c r="KJO49" s="3"/>
      <c r="KJP49" s="3"/>
      <c r="KJQ49" s="3"/>
      <c r="KJR49" s="3"/>
      <c r="KJS49" s="3"/>
      <c r="KJT49" s="3"/>
      <c r="KJU49" s="3"/>
      <c r="KJV49" s="3"/>
      <c r="KJW49" s="3"/>
      <c r="KJX49" s="3"/>
      <c r="KJY49" s="3"/>
      <c r="KJZ49" s="3"/>
      <c r="KKA49" s="3"/>
      <c r="KKB49" s="3"/>
      <c r="KKC49" s="3"/>
      <c r="KKD49" s="3"/>
      <c r="KKE49" s="3"/>
      <c r="KKF49" s="3"/>
      <c r="KKG49" s="3"/>
      <c r="KKH49" s="3"/>
      <c r="KKI49" s="3"/>
      <c r="KKJ49" s="3"/>
      <c r="KKK49" s="3"/>
      <c r="KKL49" s="3"/>
      <c r="KKM49" s="3"/>
      <c r="KKN49" s="3"/>
      <c r="KKO49" s="3"/>
      <c r="KKP49" s="3"/>
      <c r="KKQ49" s="3"/>
      <c r="KKR49" s="3"/>
      <c r="KKS49" s="3"/>
      <c r="KKT49" s="3"/>
      <c r="KKU49" s="3"/>
      <c r="KKV49" s="3"/>
      <c r="KKW49" s="3"/>
      <c r="KKX49" s="3"/>
      <c r="KKY49" s="3"/>
      <c r="KKZ49" s="3"/>
      <c r="KLA49" s="3"/>
      <c r="KLB49" s="3"/>
      <c r="KLC49" s="3"/>
      <c r="KLD49" s="3"/>
      <c r="KLE49" s="3"/>
      <c r="KLF49" s="3"/>
      <c r="KLG49" s="3"/>
      <c r="KLH49" s="3"/>
      <c r="KLI49" s="3"/>
      <c r="KLJ49" s="3"/>
      <c r="KLK49" s="3"/>
      <c r="KLL49" s="3"/>
      <c r="KLM49" s="3"/>
      <c r="KLN49" s="3"/>
      <c r="KLO49" s="3"/>
      <c r="KLP49" s="3"/>
      <c r="KLQ49" s="3"/>
      <c r="KLR49" s="3"/>
      <c r="KLS49" s="3"/>
      <c r="KLT49" s="3"/>
      <c r="KLU49" s="3"/>
      <c r="KLV49" s="3"/>
      <c r="KLW49" s="3"/>
      <c r="KLX49" s="3"/>
      <c r="KLY49" s="3"/>
      <c r="KLZ49" s="3"/>
      <c r="KMA49" s="3"/>
      <c r="KMB49" s="3"/>
      <c r="KMC49" s="3"/>
      <c r="KMD49" s="3"/>
      <c r="KME49" s="3"/>
      <c r="KMF49" s="3"/>
      <c r="KMG49" s="3"/>
      <c r="KMH49" s="3"/>
      <c r="KMI49" s="3"/>
      <c r="KMJ49" s="3"/>
      <c r="KMK49" s="3"/>
      <c r="KML49" s="3"/>
      <c r="KMM49" s="3"/>
      <c r="KMN49" s="3"/>
      <c r="KMO49" s="3"/>
      <c r="KMP49" s="3"/>
      <c r="KMQ49" s="3"/>
      <c r="KMR49" s="3"/>
      <c r="KMS49" s="3"/>
      <c r="KMT49" s="3"/>
      <c r="KMU49" s="3"/>
      <c r="KMV49" s="3"/>
      <c r="KMW49" s="3"/>
      <c r="KMX49" s="3"/>
      <c r="KMY49" s="3"/>
      <c r="KMZ49" s="3"/>
      <c r="KNA49" s="3"/>
      <c r="KNB49" s="3"/>
      <c r="KNC49" s="3"/>
      <c r="KND49" s="3"/>
      <c r="KNE49" s="3"/>
      <c r="KNF49" s="3"/>
      <c r="KNG49" s="3"/>
      <c r="KNH49" s="3"/>
      <c r="KNI49" s="3"/>
      <c r="KNJ49" s="3"/>
      <c r="KNK49" s="3"/>
      <c r="KNL49" s="3"/>
      <c r="KNM49" s="3"/>
      <c r="KNN49" s="3"/>
      <c r="KNO49" s="3"/>
      <c r="KNP49" s="3"/>
      <c r="KNQ49" s="3"/>
      <c r="KNR49" s="3"/>
      <c r="KNS49" s="3"/>
      <c r="KNT49" s="3"/>
      <c r="KNU49" s="3"/>
      <c r="KNV49" s="3"/>
      <c r="KNW49" s="3"/>
      <c r="KNX49" s="3"/>
      <c r="KNY49" s="3"/>
      <c r="KNZ49" s="3"/>
      <c r="KOA49" s="3"/>
      <c r="KOB49" s="3"/>
      <c r="KOC49" s="3"/>
      <c r="KOD49" s="3"/>
      <c r="KOE49" s="3"/>
      <c r="KOF49" s="3"/>
      <c r="KOG49" s="3"/>
      <c r="KOH49" s="3"/>
      <c r="KOI49" s="3"/>
      <c r="KOJ49" s="3"/>
      <c r="KOK49" s="3"/>
      <c r="KOL49" s="3"/>
      <c r="KOM49" s="3"/>
      <c r="KON49" s="3"/>
      <c r="KOO49" s="3"/>
      <c r="KOP49" s="3"/>
      <c r="KOQ49" s="3"/>
      <c r="KOR49" s="3"/>
      <c r="KOS49" s="3"/>
      <c r="KOT49" s="3"/>
      <c r="KOU49" s="3"/>
      <c r="KOV49" s="3"/>
      <c r="KOW49" s="3"/>
      <c r="KOX49" s="3"/>
      <c r="KOY49" s="3"/>
      <c r="KOZ49" s="3"/>
      <c r="KPA49" s="3"/>
      <c r="KPB49" s="3"/>
      <c r="KPC49" s="3"/>
      <c r="KPD49" s="3"/>
      <c r="KPE49" s="3"/>
      <c r="KPF49" s="3"/>
      <c r="KPG49" s="3"/>
      <c r="KPH49" s="3"/>
      <c r="KPI49" s="3"/>
      <c r="KPJ49" s="3"/>
      <c r="KPK49" s="3"/>
      <c r="KPL49" s="3"/>
      <c r="KPM49" s="3"/>
      <c r="KPN49" s="3"/>
      <c r="KPO49" s="3"/>
      <c r="KPP49" s="3"/>
      <c r="KPQ49" s="3"/>
      <c r="KPR49" s="3"/>
      <c r="KPS49" s="3"/>
      <c r="KPT49" s="3"/>
      <c r="KPU49" s="3"/>
      <c r="KPV49" s="3"/>
      <c r="KPW49" s="3"/>
      <c r="KPX49" s="3"/>
      <c r="KPY49" s="3"/>
      <c r="KPZ49" s="3"/>
      <c r="KQA49" s="3"/>
      <c r="KQB49" s="3"/>
      <c r="KQC49" s="3"/>
      <c r="KQD49" s="3"/>
      <c r="KQE49" s="3"/>
      <c r="KQF49" s="3"/>
      <c r="KQG49" s="3"/>
      <c r="KQH49" s="3"/>
      <c r="KQI49" s="3"/>
      <c r="KQJ49" s="3"/>
      <c r="KQK49" s="3"/>
      <c r="KQL49" s="3"/>
      <c r="KQM49" s="3"/>
      <c r="KQN49" s="3"/>
      <c r="KQO49" s="3"/>
      <c r="KQP49" s="3"/>
      <c r="KQQ49" s="3"/>
      <c r="KQR49" s="3"/>
      <c r="KQS49" s="3"/>
      <c r="KQT49" s="3"/>
      <c r="KQU49" s="3"/>
      <c r="KQV49" s="3"/>
      <c r="KQW49" s="3"/>
      <c r="KQX49" s="3"/>
      <c r="KQY49" s="3"/>
      <c r="KQZ49" s="3"/>
      <c r="KRA49" s="3"/>
      <c r="KRB49" s="3"/>
      <c r="KRC49" s="3"/>
      <c r="KRD49" s="3"/>
      <c r="KRE49" s="3"/>
      <c r="KRF49" s="3"/>
      <c r="KRG49" s="3"/>
      <c r="KRH49" s="3"/>
      <c r="KRI49" s="3"/>
      <c r="KRJ49" s="3"/>
      <c r="KRK49" s="3"/>
      <c r="KRL49" s="3"/>
      <c r="KRM49" s="3"/>
      <c r="KRN49" s="3"/>
      <c r="KRO49" s="3"/>
      <c r="KRP49" s="3"/>
      <c r="KRQ49" s="3"/>
      <c r="KRR49" s="3"/>
      <c r="KRS49" s="3"/>
      <c r="KRT49" s="3"/>
      <c r="KRU49" s="3"/>
      <c r="KRV49" s="3"/>
      <c r="KRW49" s="3"/>
      <c r="KRX49" s="3"/>
      <c r="KRY49" s="3"/>
      <c r="KRZ49" s="3"/>
      <c r="KSA49" s="3"/>
      <c r="KSB49" s="3"/>
      <c r="KSC49" s="3"/>
      <c r="KSD49" s="3"/>
      <c r="KSE49" s="3"/>
      <c r="KSF49" s="3"/>
      <c r="KSG49" s="3"/>
      <c r="KSH49" s="3"/>
      <c r="KSI49" s="3"/>
      <c r="KSJ49" s="3"/>
      <c r="KSK49" s="3"/>
      <c r="KSL49" s="3"/>
      <c r="KSM49" s="3"/>
      <c r="KSN49" s="3"/>
      <c r="KSO49" s="3"/>
      <c r="KSP49" s="3"/>
      <c r="KSQ49" s="3"/>
      <c r="KSR49" s="3"/>
      <c r="KSS49" s="3"/>
      <c r="KST49" s="3"/>
      <c r="KSU49" s="3"/>
      <c r="KSV49" s="3"/>
      <c r="KSW49" s="3"/>
      <c r="KSX49" s="3"/>
      <c r="KSY49" s="3"/>
      <c r="KSZ49" s="3"/>
      <c r="KTA49" s="3"/>
      <c r="KTB49" s="3"/>
      <c r="KTC49" s="3"/>
      <c r="KTD49" s="3"/>
      <c r="KTE49" s="3"/>
      <c r="KTF49" s="3"/>
      <c r="KTG49" s="3"/>
      <c r="KTH49" s="3"/>
      <c r="KTI49" s="3"/>
      <c r="KTJ49" s="3"/>
      <c r="KTK49" s="3"/>
      <c r="KTL49" s="3"/>
      <c r="KTM49" s="3"/>
      <c r="KTN49" s="3"/>
      <c r="KTO49" s="3"/>
      <c r="KTP49" s="3"/>
      <c r="KTQ49" s="3"/>
      <c r="KTR49" s="3"/>
      <c r="KTS49" s="3"/>
      <c r="KTT49" s="3"/>
      <c r="KTU49" s="3"/>
      <c r="KTV49" s="3"/>
      <c r="KTW49" s="3"/>
      <c r="KTX49" s="3"/>
      <c r="KTY49" s="3"/>
      <c r="KTZ49" s="3"/>
      <c r="KUA49" s="3"/>
      <c r="KUB49" s="3"/>
      <c r="KUC49" s="3"/>
      <c r="KUD49" s="3"/>
      <c r="KUE49" s="3"/>
      <c r="KUF49" s="3"/>
      <c r="KUG49" s="3"/>
      <c r="KUH49" s="3"/>
      <c r="KUI49" s="3"/>
      <c r="KUJ49" s="3"/>
      <c r="KUK49" s="3"/>
      <c r="KUL49" s="3"/>
      <c r="KUM49" s="3"/>
      <c r="KUN49" s="3"/>
      <c r="KUO49" s="3"/>
      <c r="KUP49" s="3"/>
      <c r="KUQ49" s="3"/>
      <c r="KUR49" s="3"/>
      <c r="KUS49" s="3"/>
      <c r="KUT49" s="3"/>
      <c r="KUU49" s="3"/>
      <c r="KUV49" s="3"/>
      <c r="KUW49" s="3"/>
      <c r="KUX49" s="3"/>
      <c r="KUY49" s="3"/>
      <c r="KUZ49" s="3"/>
      <c r="KVA49" s="3"/>
      <c r="KVB49" s="3"/>
      <c r="KVC49" s="3"/>
      <c r="KVD49" s="3"/>
      <c r="KVE49" s="3"/>
      <c r="KVF49" s="3"/>
      <c r="KVG49" s="3"/>
      <c r="KVH49" s="3"/>
      <c r="KVI49" s="3"/>
      <c r="KVJ49" s="3"/>
      <c r="KVK49" s="3"/>
      <c r="KVL49" s="3"/>
      <c r="KVM49" s="3"/>
      <c r="KVN49" s="3"/>
      <c r="KVO49" s="3"/>
      <c r="KVP49" s="3"/>
      <c r="KVQ49" s="3"/>
      <c r="KVR49" s="3"/>
      <c r="KVS49" s="3"/>
      <c r="KVT49" s="3"/>
      <c r="KVU49" s="3"/>
      <c r="KVV49" s="3"/>
      <c r="KVW49" s="3"/>
      <c r="KVX49" s="3"/>
      <c r="KVY49" s="3"/>
      <c r="KVZ49" s="3"/>
      <c r="KWA49" s="3"/>
      <c r="KWB49" s="3"/>
      <c r="KWC49" s="3"/>
      <c r="KWD49" s="3"/>
      <c r="KWE49" s="3"/>
      <c r="KWF49" s="3"/>
      <c r="KWG49" s="3"/>
      <c r="KWH49" s="3"/>
      <c r="KWI49" s="3"/>
      <c r="KWJ49" s="3"/>
      <c r="KWK49" s="3"/>
      <c r="KWL49" s="3"/>
      <c r="KWM49" s="3"/>
      <c r="KWN49" s="3"/>
      <c r="KWO49" s="3"/>
      <c r="KWP49" s="3"/>
      <c r="KWQ49" s="3"/>
      <c r="KWR49" s="3"/>
      <c r="KWS49" s="3"/>
      <c r="KWT49" s="3"/>
      <c r="KWU49" s="3"/>
      <c r="KWV49" s="3"/>
      <c r="KWW49" s="3"/>
      <c r="KWX49" s="3"/>
      <c r="KWY49" s="3"/>
      <c r="KWZ49" s="3"/>
      <c r="KXA49" s="3"/>
      <c r="KXB49" s="3"/>
      <c r="KXC49" s="3"/>
      <c r="KXD49" s="3"/>
      <c r="KXE49" s="3"/>
      <c r="KXF49" s="3"/>
      <c r="KXG49" s="3"/>
      <c r="KXH49" s="3"/>
      <c r="KXI49" s="3"/>
      <c r="KXJ49" s="3"/>
      <c r="KXK49" s="3"/>
      <c r="KXL49" s="3"/>
      <c r="KXM49" s="3"/>
      <c r="KXN49" s="3"/>
      <c r="KXO49" s="3"/>
      <c r="KXP49" s="3"/>
      <c r="KXQ49" s="3"/>
      <c r="KXR49" s="3"/>
      <c r="KXS49" s="3"/>
      <c r="KXT49" s="3"/>
      <c r="KXU49" s="3"/>
      <c r="KXV49" s="3"/>
      <c r="KXW49" s="3"/>
      <c r="KXX49" s="3"/>
      <c r="KXY49" s="3"/>
      <c r="KXZ49" s="3"/>
      <c r="KYA49" s="3"/>
      <c r="KYB49" s="3"/>
      <c r="KYC49" s="3"/>
      <c r="KYD49" s="3"/>
      <c r="KYE49" s="3"/>
      <c r="KYF49" s="3"/>
      <c r="KYG49" s="3"/>
      <c r="KYH49" s="3"/>
      <c r="KYI49" s="3"/>
      <c r="KYJ49" s="3"/>
      <c r="KYK49" s="3"/>
      <c r="KYL49" s="3"/>
      <c r="KYM49" s="3"/>
      <c r="KYN49" s="3"/>
      <c r="KYO49" s="3"/>
      <c r="KYP49" s="3"/>
      <c r="KYQ49" s="3"/>
      <c r="KYR49" s="3"/>
      <c r="KYS49" s="3"/>
      <c r="KYT49" s="3"/>
      <c r="KYU49" s="3"/>
      <c r="KYV49" s="3"/>
      <c r="KYW49" s="3"/>
      <c r="KYX49" s="3"/>
      <c r="KYY49" s="3"/>
      <c r="KYZ49" s="3"/>
      <c r="KZA49" s="3"/>
      <c r="KZB49" s="3"/>
      <c r="KZC49" s="3"/>
      <c r="KZD49" s="3"/>
      <c r="KZE49" s="3"/>
      <c r="KZF49" s="3"/>
      <c r="KZG49" s="3"/>
      <c r="KZH49" s="3"/>
      <c r="KZI49" s="3"/>
      <c r="KZJ49" s="3"/>
      <c r="KZK49" s="3"/>
      <c r="KZL49" s="3"/>
      <c r="KZM49" s="3"/>
      <c r="KZN49" s="3"/>
      <c r="KZO49" s="3"/>
      <c r="KZP49" s="3"/>
      <c r="KZQ49" s="3"/>
      <c r="KZR49" s="3"/>
      <c r="KZS49" s="3"/>
      <c r="KZT49" s="3"/>
      <c r="KZU49" s="3"/>
      <c r="KZV49" s="3"/>
      <c r="KZW49" s="3"/>
      <c r="KZX49" s="3"/>
      <c r="KZY49" s="3"/>
      <c r="KZZ49" s="3"/>
      <c r="LAA49" s="3"/>
      <c r="LAB49" s="3"/>
      <c r="LAC49" s="3"/>
      <c r="LAD49" s="3"/>
      <c r="LAE49" s="3"/>
      <c r="LAF49" s="3"/>
      <c r="LAG49" s="3"/>
      <c r="LAH49" s="3"/>
      <c r="LAI49" s="3"/>
      <c r="LAJ49" s="3"/>
      <c r="LAK49" s="3"/>
      <c r="LAL49" s="3"/>
      <c r="LAM49" s="3"/>
      <c r="LAN49" s="3"/>
      <c r="LAO49" s="3"/>
      <c r="LAP49" s="3"/>
      <c r="LAQ49" s="3"/>
      <c r="LAR49" s="3"/>
      <c r="LAS49" s="3"/>
      <c r="LAT49" s="3"/>
      <c r="LAU49" s="3"/>
      <c r="LAV49" s="3"/>
      <c r="LAW49" s="3"/>
      <c r="LAX49" s="3"/>
      <c r="LAY49" s="3"/>
      <c r="LAZ49" s="3"/>
      <c r="LBA49" s="3"/>
      <c r="LBB49" s="3"/>
      <c r="LBC49" s="3"/>
      <c r="LBD49" s="3"/>
      <c r="LBE49" s="3"/>
      <c r="LBF49" s="3"/>
      <c r="LBG49" s="3"/>
      <c r="LBH49" s="3"/>
      <c r="LBI49" s="3"/>
      <c r="LBJ49" s="3"/>
      <c r="LBK49" s="3"/>
      <c r="LBL49" s="3"/>
      <c r="LBM49" s="3"/>
      <c r="LBN49" s="3"/>
      <c r="LBO49" s="3"/>
      <c r="LBP49" s="3"/>
      <c r="LBQ49" s="3"/>
      <c r="LBR49" s="3"/>
      <c r="LBS49" s="3"/>
      <c r="LBT49" s="3"/>
      <c r="LBU49" s="3"/>
      <c r="LBV49" s="3"/>
      <c r="LBW49" s="3"/>
      <c r="LBX49" s="3"/>
      <c r="LBY49" s="3"/>
      <c r="LBZ49" s="3"/>
      <c r="LCA49" s="3"/>
      <c r="LCB49" s="3"/>
      <c r="LCC49" s="3"/>
      <c r="LCD49" s="3"/>
      <c r="LCE49" s="3"/>
      <c r="LCF49" s="3"/>
      <c r="LCG49" s="3"/>
      <c r="LCH49" s="3"/>
      <c r="LCI49" s="3"/>
      <c r="LCJ49" s="3"/>
      <c r="LCK49" s="3"/>
      <c r="LCL49" s="3"/>
      <c r="LCM49" s="3"/>
      <c r="LCN49" s="3"/>
      <c r="LCO49" s="3"/>
      <c r="LCP49" s="3"/>
      <c r="LCQ49" s="3"/>
      <c r="LCR49" s="3"/>
      <c r="LCS49" s="3"/>
      <c r="LCT49" s="3"/>
      <c r="LCU49" s="3"/>
      <c r="LCV49" s="3"/>
      <c r="LCW49" s="3"/>
      <c r="LCX49" s="3"/>
      <c r="LCY49" s="3"/>
      <c r="LCZ49" s="3"/>
      <c r="LDA49" s="3"/>
      <c r="LDB49" s="3"/>
      <c r="LDC49" s="3"/>
      <c r="LDD49" s="3"/>
      <c r="LDE49" s="3"/>
      <c r="LDF49" s="3"/>
      <c r="LDG49" s="3"/>
      <c r="LDH49" s="3"/>
      <c r="LDI49" s="3"/>
      <c r="LDJ49" s="3"/>
      <c r="LDK49" s="3"/>
      <c r="LDL49" s="3"/>
      <c r="LDM49" s="3"/>
      <c r="LDN49" s="3"/>
      <c r="LDO49" s="3"/>
      <c r="LDP49" s="3"/>
      <c r="LDQ49" s="3"/>
      <c r="LDR49" s="3"/>
      <c r="LDS49" s="3"/>
      <c r="LDT49" s="3"/>
      <c r="LDU49" s="3"/>
      <c r="LDV49" s="3"/>
      <c r="LDW49" s="3"/>
      <c r="LDX49" s="3"/>
      <c r="LDY49" s="3"/>
      <c r="LDZ49" s="3"/>
      <c r="LEA49" s="3"/>
      <c r="LEB49" s="3"/>
      <c r="LEC49" s="3"/>
      <c r="LED49" s="3"/>
      <c r="LEE49" s="3"/>
      <c r="LEF49" s="3"/>
      <c r="LEG49" s="3"/>
      <c r="LEH49" s="3"/>
      <c r="LEI49" s="3"/>
      <c r="LEJ49" s="3"/>
      <c r="LEK49" s="3"/>
      <c r="LEL49" s="3"/>
      <c r="LEM49" s="3"/>
      <c r="LEN49" s="3"/>
      <c r="LEO49" s="3"/>
      <c r="LEP49" s="3"/>
      <c r="LEQ49" s="3"/>
      <c r="LER49" s="3"/>
      <c r="LES49" s="3"/>
      <c r="LET49" s="3"/>
      <c r="LEU49" s="3"/>
      <c r="LEV49" s="3"/>
      <c r="LEW49" s="3"/>
      <c r="LEX49" s="3"/>
      <c r="LEY49" s="3"/>
      <c r="LEZ49" s="3"/>
      <c r="LFA49" s="3"/>
      <c r="LFB49" s="3"/>
      <c r="LFC49" s="3"/>
      <c r="LFD49" s="3"/>
      <c r="LFE49" s="3"/>
      <c r="LFF49" s="3"/>
      <c r="LFG49" s="3"/>
      <c r="LFH49" s="3"/>
      <c r="LFI49" s="3"/>
      <c r="LFJ49" s="3"/>
      <c r="LFK49" s="3"/>
      <c r="LFL49" s="3"/>
      <c r="LFM49" s="3"/>
      <c r="LFN49" s="3"/>
      <c r="LFO49" s="3"/>
      <c r="LFP49" s="3"/>
      <c r="LFQ49" s="3"/>
      <c r="LFR49" s="3"/>
      <c r="LFS49" s="3"/>
      <c r="LFT49" s="3"/>
      <c r="LFU49" s="3"/>
      <c r="LFV49" s="3"/>
      <c r="LFW49" s="3"/>
      <c r="LFX49" s="3"/>
      <c r="LFY49" s="3"/>
      <c r="LFZ49" s="3"/>
      <c r="LGA49" s="3"/>
      <c r="LGB49" s="3"/>
      <c r="LGC49" s="3"/>
      <c r="LGD49" s="3"/>
      <c r="LGE49" s="3"/>
      <c r="LGF49" s="3"/>
      <c r="LGG49" s="3"/>
      <c r="LGH49" s="3"/>
      <c r="LGI49" s="3"/>
      <c r="LGJ49" s="3"/>
      <c r="LGK49" s="3"/>
      <c r="LGL49" s="3"/>
      <c r="LGM49" s="3"/>
      <c r="LGN49" s="3"/>
      <c r="LGO49" s="3"/>
      <c r="LGP49" s="3"/>
      <c r="LGQ49" s="3"/>
      <c r="LGR49" s="3"/>
      <c r="LGS49" s="3"/>
      <c r="LGT49" s="3"/>
      <c r="LGU49" s="3"/>
      <c r="LGV49" s="3"/>
      <c r="LGW49" s="3"/>
      <c r="LGX49" s="3"/>
      <c r="LGY49" s="3"/>
      <c r="LGZ49" s="3"/>
      <c r="LHA49" s="3"/>
      <c r="LHB49" s="3"/>
      <c r="LHC49" s="3"/>
      <c r="LHD49" s="3"/>
      <c r="LHE49" s="3"/>
      <c r="LHF49" s="3"/>
      <c r="LHG49" s="3"/>
      <c r="LHH49" s="3"/>
      <c r="LHI49" s="3"/>
      <c r="LHJ49" s="3"/>
      <c r="LHK49" s="3"/>
      <c r="LHL49" s="3"/>
      <c r="LHM49" s="3"/>
      <c r="LHN49" s="3"/>
      <c r="LHO49" s="3"/>
      <c r="LHP49" s="3"/>
      <c r="LHQ49" s="3"/>
      <c r="LHR49" s="3"/>
      <c r="LHS49" s="3"/>
      <c r="LHT49" s="3"/>
      <c r="LHU49" s="3"/>
      <c r="LHV49" s="3"/>
      <c r="LHW49" s="3"/>
      <c r="LHX49" s="3"/>
      <c r="LHY49" s="3"/>
      <c r="LHZ49" s="3"/>
      <c r="LIA49" s="3"/>
      <c r="LIB49" s="3"/>
      <c r="LIC49" s="3"/>
      <c r="LID49" s="3"/>
      <c r="LIE49" s="3"/>
      <c r="LIF49" s="3"/>
      <c r="LIG49" s="3"/>
      <c r="LIH49" s="3"/>
      <c r="LII49" s="3"/>
      <c r="LIJ49" s="3"/>
      <c r="LIK49" s="3"/>
      <c r="LIL49" s="3"/>
      <c r="LIM49" s="3"/>
      <c r="LIN49" s="3"/>
      <c r="LIO49" s="3"/>
      <c r="LIP49" s="3"/>
      <c r="LIQ49" s="3"/>
      <c r="LIR49" s="3"/>
      <c r="LIS49" s="3"/>
      <c r="LIT49" s="3"/>
      <c r="LIU49" s="3"/>
      <c r="LIV49" s="3"/>
      <c r="LIW49" s="3"/>
      <c r="LIX49" s="3"/>
      <c r="LIY49" s="3"/>
      <c r="LIZ49" s="3"/>
      <c r="LJA49" s="3"/>
      <c r="LJB49" s="3"/>
      <c r="LJC49" s="3"/>
      <c r="LJD49" s="3"/>
      <c r="LJE49" s="3"/>
      <c r="LJF49" s="3"/>
      <c r="LJG49" s="3"/>
      <c r="LJH49" s="3"/>
      <c r="LJI49" s="3"/>
      <c r="LJJ49" s="3"/>
      <c r="LJK49" s="3"/>
      <c r="LJL49" s="3"/>
      <c r="LJM49" s="3"/>
      <c r="LJN49" s="3"/>
      <c r="LJO49" s="3"/>
      <c r="LJP49" s="3"/>
      <c r="LJQ49" s="3"/>
      <c r="LJR49" s="3"/>
      <c r="LJS49" s="3"/>
      <c r="LJT49" s="3"/>
      <c r="LJU49" s="3"/>
      <c r="LJV49" s="3"/>
      <c r="LJW49" s="3"/>
      <c r="LJX49" s="3"/>
      <c r="LJY49" s="3"/>
      <c r="LJZ49" s="3"/>
      <c r="LKA49" s="3"/>
      <c r="LKB49" s="3"/>
      <c r="LKC49" s="3"/>
      <c r="LKD49" s="3"/>
      <c r="LKE49" s="3"/>
      <c r="LKF49" s="3"/>
      <c r="LKG49" s="3"/>
      <c r="LKH49" s="3"/>
      <c r="LKI49" s="3"/>
      <c r="LKJ49" s="3"/>
      <c r="LKK49" s="3"/>
      <c r="LKL49" s="3"/>
      <c r="LKM49" s="3"/>
      <c r="LKN49" s="3"/>
      <c r="LKO49" s="3"/>
      <c r="LKP49" s="3"/>
      <c r="LKQ49" s="3"/>
      <c r="LKR49" s="3"/>
      <c r="LKS49" s="3"/>
      <c r="LKT49" s="3"/>
      <c r="LKU49" s="3"/>
      <c r="LKV49" s="3"/>
      <c r="LKW49" s="3"/>
      <c r="LKX49" s="3"/>
      <c r="LKY49" s="3"/>
      <c r="LKZ49" s="3"/>
      <c r="LLA49" s="3"/>
      <c r="LLB49" s="3"/>
      <c r="LLC49" s="3"/>
      <c r="LLD49" s="3"/>
      <c r="LLE49" s="3"/>
      <c r="LLF49" s="3"/>
      <c r="LLG49" s="3"/>
      <c r="LLH49" s="3"/>
      <c r="LLI49" s="3"/>
      <c r="LLJ49" s="3"/>
      <c r="LLK49" s="3"/>
      <c r="LLL49" s="3"/>
      <c r="LLM49" s="3"/>
      <c r="LLN49" s="3"/>
      <c r="LLO49" s="3"/>
      <c r="LLP49" s="3"/>
      <c r="LLQ49" s="3"/>
      <c r="LLR49" s="3"/>
      <c r="LLS49" s="3"/>
      <c r="LLT49" s="3"/>
      <c r="LLU49" s="3"/>
      <c r="LLV49" s="3"/>
      <c r="LLW49" s="3"/>
      <c r="LLX49" s="3"/>
      <c r="LLY49" s="3"/>
      <c r="LLZ49" s="3"/>
      <c r="LMA49" s="3"/>
      <c r="LMB49" s="3"/>
      <c r="LMC49" s="3"/>
      <c r="LMD49" s="3"/>
      <c r="LME49" s="3"/>
      <c r="LMF49" s="3"/>
      <c r="LMG49" s="3"/>
      <c r="LMH49" s="3"/>
      <c r="LMI49" s="3"/>
      <c r="LMJ49" s="3"/>
      <c r="LMK49" s="3"/>
      <c r="LML49" s="3"/>
      <c r="LMM49" s="3"/>
      <c r="LMN49" s="3"/>
      <c r="LMO49" s="3"/>
      <c r="LMP49" s="3"/>
      <c r="LMQ49" s="3"/>
      <c r="LMR49" s="3"/>
      <c r="LMS49" s="3"/>
      <c r="LMT49" s="3"/>
      <c r="LMU49" s="3"/>
      <c r="LMV49" s="3"/>
      <c r="LMW49" s="3"/>
      <c r="LMX49" s="3"/>
      <c r="LMY49" s="3"/>
      <c r="LMZ49" s="3"/>
      <c r="LNA49" s="3"/>
      <c r="LNB49" s="3"/>
      <c r="LNC49" s="3"/>
      <c r="LND49" s="3"/>
      <c r="LNE49" s="3"/>
      <c r="LNF49" s="3"/>
      <c r="LNG49" s="3"/>
      <c r="LNH49" s="3"/>
      <c r="LNI49" s="3"/>
      <c r="LNJ49" s="3"/>
      <c r="LNK49" s="3"/>
      <c r="LNL49" s="3"/>
      <c r="LNM49" s="3"/>
      <c r="LNN49" s="3"/>
      <c r="LNO49" s="3"/>
      <c r="LNP49" s="3"/>
      <c r="LNQ49" s="3"/>
      <c r="LNR49" s="3"/>
      <c r="LNS49" s="3"/>
      <c r="LNT49" s="3"/>
      <c r="LNU49" s="3"/>
      <c r="LNV49" s="3"/>
      <c r="LNW49" s="3"/>
      <c r="LNX49" s="3"/>
      <c r="LNY49" s="3"/>
      <c r="LNZ49" s="3"/>
      <c r="LOA49" s="3"/>
      <c r="LOB49" s="3"/>
      <c r="LOC49" s="3"/>
      <c r="LOD49" s="3"/>
      <c r="LOE49" s="3"/>
      <c r="LOF49" s="3"/>
      <c r="LOG49" s="3"/>
      <c r="LOH49" s="3"/>
      <c r="LOI49" s="3"/>
      <c r="LOJ49" s="3"/>
      <c r="LOK49" s="3"/>
      <c r="LOL49" s="3"/>
      <c r="LOM49" s="3"/>
      <c r="LON49" s="3"/>
      <c r="LOO49" s="3"/>
      <c r="LOP49" s="3"/>
      <c r="LOQ49" s="3"/>
      <c r="LOR49" s="3"/>
      <c r="LOS49" s="3"/>
      <c r="LOT49" s="3"/>
      <c r="LOU49" s="3"/>
      <c r="LOV49" s="3"/>
      <c r="LOW49" s="3"/>
      <c r="LOX49" s="3"/>
      <c r="LOY49" s="3"/>
      <c r="LOZ49" s="3"/>
      <c r="LPA49" s="3"/>
      <c r="LPB49" s="3"/>
      <c r="LPC49" s="3"/>
      <c r="LPD49" s="3"/>
      <c r="LPE49" s="3"/>
      <c r="LPF49" s="3"/>
      <c r="LPG49" s="3"/>
      <c r="LPH49" s="3"/>
      <c r="LPI49" s="3"/>
      <c r="LPJ49" s="3"/>
      <c r="LPK49" s="3"/>
      <c r="LPL49" s="3"/>
      <c r="LPM49" s="3"/>
      <c r="LPN49" s="3"/>
      <c r="LPO49" s="3"/>
      <c r="LPP49" s="3"/>
      <c r="LPQ49" s="3"/>
      <c r="LPR49" s="3"/>
      <c r="LPS49" s="3"/>
      <c r="LPT49" s="3"/>
      <c r="LPU49" s="3"/>
      <c r="LPV49" s="3"/>
      <c r="LPW49" s="3"/>
      <c r="LPX49" s="3"/>
      <c r="LPY49" s="3"/>
      <c r="LPZ49" s="3"/>
      <c r="LQA49" s="3"/>
      <c r="LQB49" s="3"/>
      <c r="LQC49" s="3"/>
      <c r="LQD49" s="3"/>
      <c r="LQE49" s="3"/>
      <c r="LQF49" s="3"/>
      <c r="LQG49" s="3"/>
      <c r="LQH49" s="3"/>
      <c r="LQI49" s="3"/>
      <c r="LQJ49" s="3"/>
      <c r="LQK49" s="3"/>
      <c r="LQL49" s="3"/>
      <c r="LQM49" s="3"/>
      <c r="LQN49" s="3"/>
      <c r="LQO49" s="3"/>
      <c r="LQP49" s="3"/>
      <c r="LQQ49" s="3"/>
      <c r="LQR49" s="3"/>
      <c r="LQS49" s="3"/>
      <c r="LQT49" s="3"/>
      <c r="LQU49" s="3"/>
      <c r="LQV49" s="3"/>
      <c r="LQW49" s="3"/>
      <c r="LQX49" s="3"/>
      <c r="LQY49" s="3"/>
      <c r="LQZ49" s="3"/>
      <c r="LRA49" s="3"/>
      <c r="LRB49" s="3"/>
      <c r="LRC49" s="3"/>
      <c r="LRD49" s="3"/>
      <c r="LRE49" s="3"/>
      <c r="LRF49" s="3"/>
      <c r="LRG49" s="3"/>
      <c r="LRH49" s="3"/>
      <c r="LRI49" s="3"/>
      <c r="LRJ49" s="3"/>
      <c r="LRK49" s="3"/>
      <c r="LRL49" s="3"/>
      <c r="LRM49" s="3"/>
      <c r="LRN49" s="3"/>
      <c r="LRO49" s="3"/>
      <c r="LRP49" s="3"/>
      <c r="LRQ49" s="3"/>
      <c r="LRR49" s="3"/>
      <c r="LRS49" s="3"/>
      <c r="LRT49" s="3"/>
      <c r="LRU49" s="3"/>
      <c r="LRV49" s="3"/>
      <c r="LRW49" s="3"/>
      <c r="LRX49" s="3"/>
      <c r="LRY49" s="3"/>
      <c r="LRZ49" s="3"/>
      <c r="LSA49" s="3"/>
      <c r="LSB49" s="3"/>
      <c r="LSC49" s="3"/>
      <c r="LSD49" s="3"/>
      <c r="LSE49" s="3"/>
      <c r="LSF49" s="3"/>
      <c r="LSG49" s="3"/>
      <c r="LSH49" s="3"/>
      <c r="LSI49" s="3"/>
      <c r="LSJ49" s="3"/>
      <c r="LSK49" s="3"/>
      <c r="LSL49" s="3"/>
      <c r="LSM49" s="3"/>
      <c r="LSN49" s="3"/>
      <c r="LSO49" s="3"/>
      <c r="LSP49" s="3"/>
      <c r="LSQ49" s="3"/>
      <c r="LSR49" s="3"/>
      <c r="LSS49" s="3"/>
      <c r="LST49" s="3"/>
      <c r="LSU49" s="3"/>
      <c r="LSV49" s="3"/>
      <c r="LSW49" s="3"/>
      <c r="LSX49" s="3"/>
      <c r="LSY49" s="3"/>
      <c r="LSZ49" s="3"/>
      <c r="LTA49" s="3"/>
      <c r="LTB49" s="3"/>
      <c r="LTC49" s="3"/>
      <c r="LTD49" s="3"/>
      <c r="LTE49" s="3"/>
      <c r="LTF49" s="3"/>
      <c r="LTG49" s="3"/>
      <c r="LTH49" s="3"/>
      <c r="LTI49" s="3"/>
      <c r="LTJ49" s="3"/>
      <c r="LTK49" s="3"/>
      <c r="LTL49" s="3"/>
      <c r="LTM49" s="3"/>
      <c r="LTN49" s="3"/>
      <c r="LTO49" s="3"/>
      <c r="LTP49" s="3"/>
      <c r="LTQ49" s="3"/>
      <c r="LTR49" s="3"/>
      <c r="LTS49" s="3"/>
      <c r="LTT49" s="3"/>
      <c r="LTU49" s="3"/>
      <c r="LTV49" s="3"/>
      <c r="LTW49" s="3"/>
      <c r="LTX49" s="3"/>
      <c r="LTY49" s="3"/>
      <c r="LTZ49" s="3"/>
      <c r="LUA49" s="3"/>
      <c r="LUB49" s="3"/>
      <c r="LUC49" s="3"/>
      <c r="LUD49" s="3"/>
      <c r="LUE49" s="3"/>
      <c r="LUF49" s="3"/>
      <c r="LUG49" s="3"/>
      <c r="LUH49" s="3"/>
      <c r="LUI49" s="3"/>
      <c r="LUJ49" s="3"/>
      <c r="LUK49" s="3"/>
      <c r="LUL49" s="3"/>
      <c r="LUM49" s="3"/>
      <c r="LUN49" s="3"/>
      <c r="LUO49" s="3"/>
      <c r="LUP49" s="3"/>
      <c r="LUQ49" s="3"/>
      <c r="LUR49" s="3"/>
      <c r="LUS49" s="3"/>
      <c r="LUT49" s="3"/>
      <c r="LUU49" s="3"/>
      <c r="LUV49" s="3"/>
      <c r="LUW49" s="3"/>
      <c r="LUX49" s="3"/>
      <c r="LUY49" s="3"/>
      <c r="LUZ49" s="3"/>
      <c r="LVA49" s="3"/>
      <c r="LVB49" s="3"/>
      <c r="LVC49" s="3"/>
      <c r="LVD49" s="3"/>
      <c r="LVE49" s="3"/>
      <c r="LVF49" s="3"/>
      <c r="LVG49" s="3"/>
      <c r="LVH49" s="3"/>
      <c r="LVI49" s="3"/>
      <c r="LVJ49" s="3"/>
      <c r="LVK49" s="3"/>
      <c r="LVL49" s="3"/>
      <c r="LVM49" s="3"/>
      <c r="LVN49" s="3"/>
      <c r="LVO49" s="3"/>
      <c r="LVP49" s="3"/>
      <c r="LVQ49" s="3"/>
      <c r="LVR49" s="3"/>
      <c r="LVS49" s="3"/>
      <c r="LVT49" s="3"/>
      <c r="LVU49" s="3"/>
      <c r="LVV49" s="3"/>
      <c r="LVW49" s="3"/>
      <c r="LVX49" s="3"/>
      <c r="LVY49" s="3"/>
      <c r="LVZ49" s="3"/>
      <c r="LWA49" s="3"/>
      <c r="LWB49" s="3"/>
      <c r="LWC49" s="3"/>
      <c r="LWD49" s="3"/>
      <c r="LWE49" s="3"/>
      <c r="LWF49" s="3"/>
      <c r="LWG49" s="3"/>
      <c r="LWH49" s="3"/>
      <c r="LWI49" s="3"/>
      <c r="LWJ49" s="3"/>
      <c r="LWK49" s="3"/>
      <c r="LWL49" s="3"/>
      <c r="LWM49" s="3"/>
      <c r="LWN49" s="3"/>
      <c r="LWO49" s="3"/>
      <c r="LWP49" s="3"/>
      <c r="LWQ49" s="3"/>
      <c r="LWR49" s="3"/>
      <c r="LWS49" s="3"/>
      <c r="LWT49" s="3"/>
      <c r="LWU49" s="3"/>
      <c r="LWV49" s="3"/>
      <c r="LWW49" s="3"/>
      <c r="LWX49" s="3"/>
      <c r="LWY49" s="3"/>
      <c r="LWZ49" s="3"/>
      <c r="LXA49" s="3"/>
      <c r="LXB49" s="3"/>
      <c r="LXC49" s="3"/>
      <c r="LXD49" s="3"/>
      <c r="LXE49" s="3"/>
      <c r="LXF49" s="3"/>
      <c r="LXG49" s="3"/>
      <c r="LXH49" s="3"/>
      <c r="LXI49" s="3"/>
      <c r="LXJ49" s="3"/>
      <c r="LXK49" s="3"/>
      <c r="LXL49" s="3"/>
      <c r="LXM49" s="3"/>
      <c r="LXN49" s="3"/>
      <c r="LXO49" s="3"/>
      <c r="LXP49" s="3"/>
      <c r="LXQ49" s="3"/>
      <c r="LXR49" s="3"/>
      <c r="LXS49" s="3"/>
      <c r="LXT49" s="3"/>
      <c r="LXU49" s="3"/>
      <c r="LXV49" s="3"/>
      <c r="LXW49" s="3"/>
      <c r="LXX49" s="3"/>
      <c r="LXY49" s="3"/>
      <c r="LXZ49" s="3"/>
      <c r="LYA49" s="3"/>
      <c r="LYB49" s="3"/>
      <c r="LYC49" s="3"/>
      <c r="LYD49" s="3"/>
      <c r="LYE49" s="3"/>
      <c r="LYF49" s="3"/>
      <c r="LYG49" s="3"/>
      <c r="LYH49" s="3"/>
      <c r="LYI49" s="3"/>
      <c r="LYJ49" s="3"/>
      <c r="LYK49" s="3"/>
      <c r="LYL49" s="3"/>
      <c r="LYM49" s="3"/>
      <c r="LYN49" s="3"/>
      <c r="LYO49" s="3"/>
      <c r="LYP49" s="3"/>
      <c r="LYQ49" s="3"/>
      <c r="LYR49" s="3"/>
      <c r="LYS49" s="3"/>
      <c r="LYT49" s="3"/>
      <c r="LYU49" s="3"/>
      <c r="LYV49" s="3"/>
      <c r="LYW49" s="3"/>
      <c r="LYX49" s="3"/>
      <c r="LYY49" s="3"/>
      <c r="LYZ49" s="3"/>
      <c r="LZA49" s="3"/>
      <c r="LZB49" s="3"/>
      <c r="LZC49" s="3"/>
      <c r="LZD49" s="3"/>
      <c r="LZE49" s="3"/>
      <c r="LZF49" s="3"/>
      <c r="LZG49" s="3"/>
      <c r="LZH49" s="3"/>
      <c r="LZI49" s="3"/>
      <c r="LZJ49" s="3"/>
      <c r="LZK49" s="3"/>
      <c r="LZL49" s="3"/>
      <c r="LZM49" s="3"/>
      <c r="LZN49" s="3"/>
      <c r="LZO49" s="3"/>
      <c r="LZP49" s="3"/>
      <c r="LZQ49" s="3"/>
      <c r="LZR49" s="3"/>
      <c r="LZS49" s="3"/>
      <c r="LZT49" s="3"/>
      <c r="LZU49" s="3"/>
      <c r="LZV49" s="3"/>
      <c r="LZW49" s="3"/>
      <c r="LZX49" s="3"/>
      <c r="LZY49" s="3"/>
      <c r="LZZ49" s="3"/>
      <c r="MAA49" s="3"/>
      <c r="MAB49" s="3"/>
      <c r="MAC49" s="3"/>
      <c r="MAD49" s="3"/>
      <c r="MAE49" s="3"/>
      <c r="MAF49" s="3"/>
      <c r="MAG49" s="3"/>
      <c r="MAH49" s="3"/>
      <c r="MAI49" s="3"/>
      <c r="MAJ49" s="3"/>
      <c r="MAK49" s="3"/>
      <c r="MAL49" s="3"/>
      <c r="MAM49" s="3"/>
      <c r="MAN49" s="3"/>
      <c r="MAO49" s="3"/>
      <c r="MAP49" s="3"/>
      <c r="MAQ49" s="3"/>
      <c r="MAR49" s="3"/>
      <c r="MAS49" s="3"/>
      <c r="MAT49" s="3"/>
      <c r="MAU49" s="3"/>
      <c r="MAV49" s="3"/>
      <c r="MAW49" s="3"/>
      <c r="MAX49" s="3"/>
      <c r="MAY49" s="3"/>
      <c r="MAZ49" s="3"/>
      <c r="MBA49" s="3"/>
      <c r="MBB49" s="3"/>
      <c r="MBC49" s="3"/>
      <c r="MBD49" s="3"/>
      <c r="MBE49" s="3"/>
      <c r="MBF49" s="3"/>
      <c r="MBG49" s="3"/>
      <c r="MBH49" s="3"/>
      <c r="MBI49" s="3"/>
      <c r="MBJ49" s="3"/>
      <c r="MBK49" s="3"/>
      <c r="MBL49" s="3"/>
      <c r="MBM49" s="3"/>
      <c r="MBN49" s="3"/>
      <c r="MBO49" s="3"/>
      <c r="MBP49" s="3"/>
      <c r="MBQ49" s="3"/>
      <c r="MBR49" s="3"/>
      <c r="MBS49" s="3"/>
      <c r="MBT49" s="3"/>
      <c r="MBU49" s="3"/>
      <c r="MBV49" s="3"/>
      <c r="MBW49" s="3"/>
      <c r="MBX49" s="3"/>
      <c r="MBY49" s="3"/>
      <c r="MBZ49" s="3"/>
      <c r="MCA49" s="3"/>
      <c r="MCB49" s="3"/>
      <c r="MCC49" s="3"/>
      <c r="MCD49" s="3"/>
      <c r="MCE49" s="3"/>
      <c r="MCF49" s="3"/>
      <c r="MCG49" s="3"/>
      <c r="MCH49" s="3"/>
      <c r="MCI49" s="3"/>
      <c r="MCJ49" s="3"/>
      <c r="MCK49" s="3"/>
      <c r="MCL49" s="3"/>
      <c r="MCM49" s="3"/>
      <c r="MCN49" s="3"/>
      <c r="MCO49" s="3"/>
      <c r="MCP49" s="3"/>
      <c r="MCQ49" s="3"/>
      <c r="MCR49" s="3"/>
      <c r="MCS49" s="3"/>
      <c r="MCT49" s="3"/>
      <c r="MCU49" s="3"/>
      <c r="MCV49" s="3"/>
      <c r="MCW49" s="3"/>
      <c r="MCX49" s="3"/>
      <c r="MCY49" s="3"/>
      <c r="MCZ49" s="3"/>
      <c r="MDA49" s="3"/>
      <c r="MDB49" s="3"/>
      <c r="MDC49" s="3"/>
      <c r="MDD49" s="3"/>
      <c r="MDE49" s="3"/>
      <c r="MDF49" s="3"/>
      <c r="MDG49" s="3"/>
      <c r="MDH49" s="3"/>
      <c r="MDI49" s="3"/>
      <c r="MDJ49" s="3"/>
      <c r="MDK49" s="3"/>
      <c r="MDL49" s="3"/>
      <c r="MDM49" s="3"/>
      <c r="MDN49" s="3"/>
      <c r="MDO49" s="3"/>
      <c r="MDP49" s="3"/>
      <c r="MDQ49" s="3"/>
      <c r="MDR49" s="3"/>
      <c r="MDS49" s="3"/>
      <c r="MDT49" s="3"/>
      <c r="MDU49" s="3"/>
      <c r="MDV49" s="3"/>
      <c r="MDW49" s="3"/>
      <c r="MDX49" s="3"/>
      <c r="MDY49" s="3"/>
      <c r="MDZ49" s="3"/>
      <c r="MEA49" s="3"/>
      <c r="MEB49" s="3"/>
      <c r="MEC49" s="3"/>
      <c r="MED49" s="3"/>
      <c r="MEE49" s="3"/>
      <c r="MEF49" s="3"/>
      <c r="MEG49" s="3"/>
      <c r="MEH49" s="3"/>
      <c r="MEI49" s="3"/>
      <c r="MEJ49" s="3"/>
      <c r="MEK49" s="3"/>
      <c r="MEL49" s="3"/>
      <c r="MEM49" s="3"/>
      <c r="MEN49" s="3"/>
      <c r="MEO49" s="3"/>
      <c r="MEP49" s="3"/>
      <c r="MEQ49" s="3"/>
      <c r="MER49" s="3"/>
      <c r="MES49" s="3"/>
      <c r="MET49" s="3"/>
      <c r="MEU49" s="3"/>
      <c r="MEV49" s="3"/>
      <c r="MEW49" s="3"/>
      <c r="MEX49" s="3"/>
      <c r="MEY49" s="3"/>
      <c r="MEZ49" s="3"/>
      <c r="MFA49" s="3"/>
      <c r="MFB49" s="3"/>
      <c r="MFC49" s="3"/>
      <c r="MFD49" s="3"/>
      <c r="MFE49" s="3"/>
      <c r="MFF49" s="3"/>
      <c r="MFG49" s="3"/>
      <c r="MFH49" s="3"/>
      <c r="MFI49" s="3"/>
      <c r="MFJ49" s="3"/>
      <c r="MFK49" s="3"/>
      <c r="MFL49" s="3"/>
      <c r="MFM49" s="3"/>
      <c r="MFN49" s="3"/>
      <c r="MFO49" s="3"/>
      <c r="MFP49" s="3"/>
      <c r="MFQ49" s="3"/>
      <c r="MFR49" s="3"/>
      <c r="MFS49" s="3"/>
      <c r="MFT49" s="3"/>
      <c r="MFU49" s="3"/>
      <c r="MFV49" s="3"/>
      <c r="MFW49" s="3"/>
      <c r="MFX49" s="3"/>
      <c r="MFY49" s="3"/>
      <c r="MFZ49" s="3"/>
      <c r="MGA49" s="3"/>
      <c r="MGB49" s="3"/>
      <c r="MGC49" s="3"/>
      <c r="MGD49" s="3"/>
      <c r="MGE49" s="3"/>
      <c r="MGF49" s="3"/>
      <c r="MGG49" s="3"/>
      <c r="MGH49" s="3"/>
      <c r="MGI49" s="3"/>
      <c r="MGJ49" s="3"/>
      <c r="MGK49" s="3"/>
      <c r="MGL49" s="3"/>
      <c r="MGM49" s="3"/>
      <c r="MGN49" s="3"/>
      <c r="MGO49" s="3"/>
      <c r="MGP49" s="3"/>
      <c r="MGQ49" s="3"/>
      <c r="MGR49" s="3"/>
      <c r="MGS49" s="3"/>
      <c r="MGT49" s="3"/>
      <c r="MGU49" s="3"/>
      <c r="MGV49" s="3"/>
      <c r="MGW49" s="3"/>
      <c r="MGX49" s="3"/>
      <c r="MGY49" s="3"/>
      <c r="MGZ49" s="3"/>
      <c r="MHA49" s="3"/>
      <c r="MHB49" s="3"/>
      <c r="MHC49" s="3"/>
      <c r="MHD49" s="3"/>
      <c r="MHE49" s="3"/>
      <c r="MHF49" s="3"/>
      <c r="MHG49" s="3"/>
      <c r="MHH49" s="3"/>
      <c r="MHI49" s="3"/>
      <c r="MHJ49" s="3"/>
      <c r="MHK49" s="3"/>
      <c r="MHL49" s="3"/>
      <c r="MHM49" s="3"/>
      <c r="MHN49" s="3"/>
      <c r="MHO49" s="3"/>
      <c r="MHP49" s="3"/>
      <c r="MHQ49" s="3"/>
      <c r="MHR49" s="3"/>
      <c r="MHS49" s="3"/>
      <c r="MHT49" s="3"/>
      <c r="MHU49" s="3"/>
      <c r="MHV49" s="3"/>
      <c r="MHW49" s="3"/>
      <c r="MHX49" s="3"/>
      <c r="MHY49" s="3"/>
      <c r="MHZ49" s="3"/>
      <c r="MIA49" s="3"/>
      <c r="MIB49" s="3"/>
      <c r="MIC49" s="3"/>
      <c r="MID49" s="3"/>
      <c r="MIE49" s="3"/>
      <c r="MIF49" s="3"/>
      <c r="MIG49" s="3"/>
      <c r="MIH49" s="3"/>
      <c r="MII49" s="3"/>
      <c r="MIJ49" s="3"/>
      <c r="MIK49" s="3"/>
      <c r="MIL49" s="3"/>
      <c r="MIM49" s="3"/>
      <c r="MIN49" s="3"/>
      <c r="MIO49" s="3"/>
      <c r="MIP49" s="3"/>
      <c r="MIQ49" s="3"/>
      <c r="MIR49" s="3"/>
      <c r="MIS49" s="3"/>
      <c r="MIT49" s="3"/>
      <c r="MIU49" s="3"/>
      <c r="MIV49" s="3"/>
      <c r="MIW49" s="3"/>
      <c r="MIX49" s="3"/>
      <c r="MIY49" s="3"/>
      <c r="MIZ49" s="3"/>
      <c r="MJA49" s="3"/>
      <c r="MJB49" s="3"/>
      <c r="MJC49" s="3"/>
      <c r="MJD49" s="3"/>
      <c r="MJE49" s="3"/>
      <c r="MJF49" s="3"/>
      <c r="MJG49" s="3"/>
      <c r="MJH49" s="3"/>
      <c r="MJI49" s="3"/>
      <c r="MJJ49" s="3"/>
      <c r="MJK49" s="3"/>
      <c r="MJL49" s="3"/>
      <c r="MJM49" s="3"/>
      <c r="MJN49" s="3"/>
      <c r="MJO49" s="3"/>
      <c r="MJP49" s="3"/>
      <c r="MJQ49" s="3"/>
      <c r="MJR49" s="3"/>
      <c r="MJS49" s="3"/>
      <c r="MJT49" s="3"/>
      <c r="MJU49" s="3"/>
      <c r="MJV49" s="3"/>
      <c r="MJW49" s="3"/>
      <c r="MJX49" s="3"/>
      <c r="MJY49" s="3"/>
      <c r="MJZ49" s="3"/>
      <c r="MKA49" s="3"/>
      <c r="MKB49" s="3"/>
      <c r="MKC49" s="3"/>
      <c r="MKD49" s="3"/>
      <c r="MKE49" s="3"/>
      <c r="MKF49" s="3"/>
      <c r="MKG49" s="3"/>
      <c r="MKH49" s="3"/>
      <c r="MKI49" s="3"/>
      <c r="MKJ49" s="3"/>
      <c r="MKK49" s="3"/>
      <c r="MKL49" s="3"/>
      <c r="MKM49" s="3"/>
      <c r="MKN49" s="3"/>
      <c r="MKO49" s="3"/>
      <c r="MKP49" s="3"/>
      <c r="MKQ49" s="3"/>
      <c r="MKR49" s="3"/>
      <c r="MKS49" s="3"/>
      <c r="MKT49" s="3"/>
      <c r="MKU49" s="3"/>
      <c r="MKV49" s="3"/>
      <c r="MKW49" s="3"/>
      <c r="MKX49" s="3"/>
      <c r="MKY49" s="3"/>
      <c r="MKZ49" s="3"/>
      <c r="MLA49" s="3"/>
      <c r="MLB49" s="3"/>
      <c r="MLC49" s="3"/>
      <c r="MLD49" s="3"/>
      <c r="MLE49" s="3"/>
      <c r="MLF49" s="3"/>
      <c r="MLG49" s="3"/>
      <c r="MLH49" s="3"/>
      <c r="MLI49" s="3"/>
      <c r="MLJ49" s="3"/>
      <c r="MLK49" s="3"/>
      <c r="MLL49" s="3"/>
      <c r="MLM49" s="3"/>
      <c r="MLN49" s="3"/>
      <c r="MLO49" s="3"/>
      <c r="MLP49" s="3"/>
      <c r="MLQ49" s="3"/>
      <c r="MLR49" s="3"/>
      <c r="MLS49" s="3"/>
      <c r="MLT49" s="3"/>
      <c r="MLU49" s="3"/>
      <c r="MLV49" s="3"/>
      <c r="MLW49" s="3"/>
      <c r="MLX49" s="3"/>
      <c r="MLY49" s="3"/>
      <c r="MLZ49" s="3"/>
      <c r="MMA49" s="3"/>
      <c r="MMB49" s="3"/>
      <c r="MMC49" s="3"/>
      <c r="MMD49" s="3"/>
      <c r="MME49" s="3"/>
      <c r="MMF49" s="3"/>
      <c r="MMG49" s="3"/>
      <c r="MMH49" s="3"/>
      <c r="MMI49" s="3"/>
      <c r="MMJ49" s="3"/>
      <c r="MMK49" s="3"/>
      <c r="MML49" s="3"/>
      <c r="MMM49" s="3"/>
      <c r="MMN49" s="3"/>
      <c r="MMO49" s="3"/>
      <c r="MMP49" s="3"/>
      <c r="MMQ49" s="3"/>
      <c r="MMR49" s="3"/>
      <c r="MMS49" s="3"/>
      <c r="MMT49" s="3"/>
      <c r="MMU49" s="3"/>
      <c r="MMV49" s="3"/>
      <c r="MMW49" s="3"/>
      <c r="MMX49" s="3"/>
      <c r="MMY49" s="3"/>
      <c r="MMZ49" s="3"/>
      <c r="MNA49" s="3"/>
      <c r="MNB49" s="3"/>
      <c r="MNC49" s="3"/>
      <c r="MND49" s="3"/>
      <c r="MNE49" s="3"/>
      <c r="MNF49" s="3"/>
      <c r="MNG49" s="3"/>
      <c r="MNH49" s="3"/>
      <c r="MNI49" s="3"/>
      <c r="MNJ49" s="3"/>
      <c r="MNK49" s="3"/>
      <c r="MNL49" s="3"/>
      <c r="MNM49" s="3"/>
      <c r="MNN49" s="3"/>
      <c r="MNO49" s="3"/>
      <c r="MNP49" s="3"/>
      <c r="MNQ49" s="3"/>
      <c r="MNR49" s="3"/>
      <c r="MNS49" s="3"/>
      <c r="MNT49" s="3"/>
      <c r="MNU49" s="3"/>
      <c r="MNV49" s="3"/>
      <c r="MNW49" s="3"/>
      <c r="MNX49" s="3"/>
      <c r="MNY49" s="3"/>
      <c r="MNZ49" s="3"/>
      <c r="MOA49" s="3"/>
      <c r="MOB49" s="3"/>
      <c r="MOC49" s="3"/>
      <c r="MOD49" s="3"/>
      <c r="MOE49" s="3"/>
      <c r="MOF49" s="3"/>
      <c r="MOG49" s="3"/>
      <c r="MOH49" s="3"/>
      <c r="MOI49" s="3"/>
      <c r="MOJ49" s="3"/>
      <c r="MOK49" s="3"/>
      <c r="MOL49" s="3"/>
      <c r="MOM49" s="3"/>
      <c r="MON49" s="3"/>
      <c r="MOO49" s="3"/>
      <c r="MOP49" s="3"/>
      <c r="MOQ49" s="3"/>
      <c r="MOR49" s="3"/>
      <c r="MOS49" s="3"/>
      <c r="MOT49" s="3"/>
      <c r="MOU49" s="3"/>
      <c r="MOV49" s="3"/>
      <c r="MOW49" s="3"/>
      <c r="MOX49" s="3"/>
      <c r="MOY49" s="3"/>
      <c r="MOZ49" s="3"/>
      <c r="MPA49" s="3"/>
      <c r="MPB49" s="3"/>
      <c r="MPC49" s="3"/>
      <c r="MPD49" s="3"/>
      <c r="MPE49" s="3"/>
      <c r="MPF49" s="3"/>
      <c r="MPG49" s="3"/>
      <c r="MPH49" s="3"/>
      <c r="MPI49" s="3"/>
      <c r="MPJ49" s="3"/>
      <c r="MPK49" s="3"/>
      <c r="MPL49" s="3"/>
      <c r="MPM49" s="3"/>
      <c r="MPN49" s="3"/>
      <c r="MPO49" s="3"/>
      <c r="MPP49" s="3"/>
      <c r="MPQ49" s="3"/>
      <c r="MPR49" s="3"/>
      <c r="MPS49" s="3"/>
      <c r="MPT49" s="3"/>
      <c r="MPU49" s="3"/>
      <c r="MPV49" s="3"/>
      <c r="MPW49" s="3"/>
      <c r="MPX49" s="3"/>
      <c r="MPY49" s="3"/>
      <c r="MPZ49" s="3"/>
      <c r="MQA49" s="3"/>
      <c r="MQB49" s="3"/>
      <c r="MQC49" s="3"/>
      <c r="MQD49" s="3"/>
      <c r="MQE49" s="3"/>
      <c r="MQF49" s="3"/>
      <c r="MQG49" s="3"/>
      <c r="MQH49" s="3"/>
      <c r="MQI49" s="3"/>
      <c r="MQJ49" s="3"/>
      <c r="MQK49" s="3"/>
      <c r="MQL49" s="3"/>
      <c r="MQM49" s="3"/>
      <c r="MQN49" s="3"/>
      <c r="MQO49" s="3"/>
      <c r="MQP49" s="3"/>
      <c r="MQQ49" s="3"/>
      <c r="MQR49" s="3"/>
      <c r="MQS49" s="3"/>
      <c r="MQT49" s="3"/>
      <c r="MQU49" s="3"/>
      <c r="MQV49" s="3"/>
      <c r="MQW49" s="3"/>
      <c r="MQX49" s="3"/>
      <c r="MQY49" s="3"/>
      <c r="MQZ49" s="3"/>
      <c r="MRA49" s="3"/>
      <c r="MRB49" s="3"/>
      <c r="MRC49" s="3"/>
      <c r="MRD49" s="3"/>
      <c r="MRE49" s="3"/>
      <c r="MRF49" s="3"/>
      <c r="MRG49" s="3"/>
      <c r="MRH49" s="3"/>
      <c r="MRI49" s="3"/>
      <c r="MRJ49" s="3"/>
      <c r="MRK49" s="3"/>
      <c r="MRL49" s="3"/>
      <c r="MRM49" s="3"/>
      <c r="MRN49" s="3"/>
      <c r="MRO49" s="3"/>
      <c r="MRP49" s="3"/>
      <c r="MRQ49" s="3"/>
      <c r="MRR49" s="3"/>
      <c r="MRS49" s="3"/>
      <c r="MRT49" s="3"/>
      <c r="MRU49" s="3"/>
      <c r="MRV49" s="3"/>
      <c r="MRW49" s="3"/>
      <c r="MRX49" s="3"/>
      <c r="MRY49" s="3"/>
      <c r="MRZ49" s="3"/>
      <c r="MSA49" s="3"/>
      <c r="MSB49" s="3"/>
      <c r="MSC49" s="3"/>
      <c r="MSD49" s="3"/>
      <c r="MSE49" s="3"/>
      <c r="MSF49" s="3"/>
      <c r="MSG49" s="3"/>
      <c r="MSH49" s="3"/>
      <c r="MSI49" s="3"/>
      <c r="MSJ49" s="3"/>
      <c r="MSK49" s="3"/>
      <c r="MSL49" s="3"/>
      <c r="MSM49" s="3"/>
      <c r="MSN49" s="3"/>
      <c r="MSO49" s="3"/>
      <c r="MSP49" s="3"/>
      <c r="MSQ49" s="3"/>
      <c r="MSR49" s="3"/>
      <c r="MSS49" s="3"/>
      <c r="MST49" s="3"/>
      <c r="MSU49" s="3"/>
      <c r="MSV49" s="3"/>
      <c r="MSW49" s="3"/>
      <c r="MSX49" s="3"/>
      <c r="MSY49" s="3"/>
      <c r="MSZ49" s="3"/>
      <c r="MTA49" s="3"/>
      <c r="MTB49" s="3"/>
      <c r="MTC49" s="3"/>
      <c r="MTD49" s="3"/>
      <c r="MTE49" s="3"/>
      <c r="MTF49" s="3"/>
      <c r="MTG49" s="3"/>
      <c r="MTH49" s="3"/>
      <c r="MTI49" s="3"/>
      <c r="MTJ49" s="3"/>
      <c r="MTK49" s="3"/>
      <c r="MTL49" s="3"/>
      <c r="MTM49" s="3"/>
      <c r="MTN49" s="3"/>
      <c r="MTO49" s="3"/>
      <c r="MTP49" s="3"/>
      <c r="MTQ49" s="3"/>
      <c r="MTR49" s="3"/>
      <c r="MTS49" s="3"/>
      <c r="MTT49" s="3"/>
      <c r="MTU49" s="3"/>
      <c r="MTV49" s="3"/>
      <c r="MTW49" s="3"/>
      <c r="MTX49" s="3"/>
      <c r="MTY49" s="3"/>
      <c r="MTZ49" s="3"/>
      <c r="MUA49" s="3"/>
      <c r="MUB49" s="3"/>
      <c r="MUC49" s="3"/>
      <c r="MUD49" s="3"/>
      <c r="MUE49" s="3"/>
      <c r="MUF49" s="3"/>
      <c r="MUG49" s="3"/>
      <c r="MUH49" s="3"/>
      <c r="MUI49" s="3"/>
      <c r="MUJ49" s="3"/>
      <c r="MUK49" s="3"/>
      <c r="MUL49" s="3"/>
      <c r="MUM49" s="3"/>
      <c r="MUN49" s="3"/>
      <c r="MUO49" s="3"/>
      <c r="MUP49" s="3"/>
      <c r="MUQ49" s="3"/>
      <c r="MUR49" s="3"/>
      <c r="MUS49" s="3"/>
      <c r="MUT49" s="3"/>
      <c r="MUU49" s="3"/>
      <c r="MUV49" s="3"/>
      <c r="MUW49" s="3"/>
      <c r="MUX49" s="3"/>
      <c r="MUY49" s="3"/>
      <c r="MUZ49" s="3"/>
      <c r="MVA49" s="3"/>
      <c r="MVB49" s="3"/>
      <c r="MVC49" s="3"/>
      <c r="MVD49" s="3"/>
      <c r="MVE49" s="3"/>
      <c r="MVF49" s="3"/>
      <c r="MVG49" s="3"/>
      <c r="MVH49" s="3"/>
      <c r="MVI49" s="3"/>
      <c r="MVJ49" s="3"/>
      <c r="MVK49" s="3"/>
      <c r="MVL49" s="3"/>
      <c r="MVM49" s="3"/>
      <c r="MVN49" s="3"/>
      <c r="MVO49" s="3"/>
      <c r="MVP49" s="3"/>
      <c r="MVQ49" s="3"/>
      <c r="MVR49" s="3"/>
      <c r="MVS49" s="3"/>
      <c r="MVT49" s="3"/>
      <c r="MVU49" s="3"/>
      <c r="MVV49" s="3"/>
      <c r="MVW49" s="3"/>
      <c r="MVX49" s="3"/>
      <c r="MVY49" s="3"/>
      <c r="MVZ49" s="3"/>
      <c r="MWA49" s="3"/>
      <c r="MWB49" s="3"/>
      <c r="MWC49" s="3"/>
      <c r="MWD49" s="3"/>
      <c r="MWE49" s="3"/>
      <c r="MWF49" s="3"/>
      <c r="MWG49" s="3"/>
      <c r="MWH49" s="3"/>
      <c r="MWI49" s="3"/>
      <c r="MWJ49" s="3"/>
      <c r="MWK49" s="3"/>
      <c r="MWL49" s="3"/>
      <c r="MWM49" s="3"/>
      <c r="MWN49" s="3"/>
      <c r="MWO49" s="3"/>
      <c r="MWP49" s="3"/>
      <c r="MWQ49" s="3"/>
      <c r="MWR49" s="3"/>
      <c r="MWS49" s="3"/>
      <c r="MWT49" s="3"/>
      <c r="MWU49" s="3"/>
      <c r="MWV49" s="3"/>
      <c r="MWW49" s="3"/>
      <c r="MWX49" s="3"/>
      <c r="MWY49" s="3"/>
      <c r="MWZ49" s="3"/>
      <c r="MXA49" s="3"/>
      <c r="MXB49" s="3"/>
      <c r="MXC49" s="3"/>
      <c r="MXD49" s="3"/>
      <c r="MXE49" s="3"/>
      <c r="MXF49" s="3"/>
      <c r="MXG49" s="3"/>
      <c r="MXH49" s="3"/>
      <c r="MXI49" s="3"/>
      <c r="MXJ49" s="3"/>
      <c r="MXK49" s="3"/>
      <c r="MXL49" s="3"/>
      <c r="MXM49" s="3"/>
      <c r="MXN49" s="3"/>
      <c r="MXO49" s="3"/>
      <c r="MXP49" s="3"/>
      <c r="MXQ49" s="3"/>
      <c r="MXR49" s="3"/>
      <c r="MXS49" s="3"/>
      <c r="MXT49" s="3"/>
      <c r="MXU49" s="3"/>
      <c r="MXV49" s="3"/>
      <c r="MXW49" s="3"/>
      <c r="MXX49" s="3"/>
      <c r="MXY49" s="3"/>
      <c r="MXZ49" s="3"/>
      <c r="MYA49" s="3"/>
      <c r="MYB49" s="3"/>
      <c r="MYC49" s="3"/>
      <c r="MYD49" s="3"/>
      <c r="MYE49" s="3"/>
      <c r="MYF49" s="3"/>
      <c r="MYG49" s="3"/>
      <c r="MYH49" s="3"/>
      <c r="MYI49" s="3"/>
      <c r="MYJ49" s="3"/>
      <c r="MYK49" s="3"/>
      <c r="MYL49" s="3"/>
      <c r="MYM49" s="3"/>
      <c r="MYN49" s="3"/>
      <c r="MYO49" s="3"/>
      <c r="MYP49" s="3"/>
      <c r="MYQ49" s="3"/>
      <c r="MYR49" s="3"/>
      <c r="MYS49" s="3"/>
      <c r="MYT49" s="3"/>
      <c r="MYU49" s="3"/>
      <c r="MYV49" s="3"/>
      <c r="MYW49" s="3"/>
      <c r="MYX49" s="3"/>
      <c r="MYY49" s="3"/>
      <c r="MYZ49" s="3"/>
      <c r="MZA49" s="3"/>
      <c r="MZB49" s="3"/>
      <c r="MZC49" s="3"/>
      <c r="MZD49" s="3"/>
      <c r="MZE49" s="3"/>
      <c r="MZF49" s="3"/>
      <c r="MZG49" s="3"/>
      <c r="MZH49" s="3"/>
      <c r="MZI49" s="3"/>
      <c r="MZJ49" s="3"/>
      <c r="MZK49" s="3"/>
      <c r="MZL49" s="3"/>
      <c r="MZM49" s="3"/>
      <c r="MZN49" s="3"/>
      <c r="MZO49" s="3"/>
      <c r="MZP49" s="3"/>
      <c r="MZQ49" s="3"/>
      <c r="MZR49" s="3"/>
      <c r="MZS49" s="3"/>
      <c r="MZT49" s="3"/>
      <c r="MZU49" s="3"/>
      <c r="MZV49" s="3"/>
      <c r="MZW49" s="3"/>
      <c r="MZX49" s="3"/>
      <c r="MZY49" s="3"/>
      <c r="MZZ49" s="3"/>
      <c r="NAA49" s="3"/>
      <c r="NAB49" s="3"/>
      <c r="NAC49" s="3"/>
      <c r="NAD49" s="3"/>
      <c r="NAE49" s="3"/>
      <c r="NAF49" s="3"/>
      <c r="NAG49" s="3"/>
      <c r="NAH49" s="3"/>
      <c r="NAI49" s="3"/>
      <c r="NAJ49" s="3"/>
      <c r="NAK49" s="3"/>
      <c r="NAL49" s="3"/>
      <c r="NAM49" s="3"/>
      <c r="NAN49" s="3"/>
      <c r="NAO49" s="3"/>
      <c r="NAP49" s="3"/>
      <c r="NAQ49" s="3"/>
      <c r="NAR49" s="3"/>
      <c r="NAS49" s="3"/>
      <c r="NAT49" s="3"/>
      <c r="NAU49" s="3"/>
      <c r="NAV49" s="3"/>
      <c r="NAW49" s="3"/>
      <c r="NAX49" s="3"/>
      <c r="NAY49" s="3"/>
      <c r="NAZ49" s="3"/>
      <c r="NBA49" s="3"/>
      <c r="NBB49" s="3"/>
      <c r="NBC49" s="3"/>
      <c r="NBD49" s="3"/>
      <c r="NBE49" s="3"/>
      <c r="NBF49" s="3"/>
      <c r="NBG49" s="3"/>
      <c r="NBH49" s="3"/>
      <c r="NBI49" s="3"/>
      <c r="NBJ49" s="3"/>
      <c r="NBK49" s="3"/>
      <c r="NBL49" s="3"/>
      <c r="NBM49" s="3"/>
      <c r="NBN49" s="3"/>
      <c r="NBO49" s="3"/>
      <c r="NBP49" s="3"/>
      <c r="NBQ49" s="3"/>
      <c r="NBR49" s="3"/>
      <c r="NBS49" s="3"/>
      <c r="NBT49" s="3"/>
      <c r="NBU49" s="3"/>
      <c r="NBV49" s="3"/>
      <c r="NBW49" s="3"/>
      <c r="NBX49" s="3"/>
      <c r="NBY49" s="3"/>
      <c r="NBZ49" s="3"/>
      <c r="NCA49" s="3"/>
      <c r="NCB49" s="3"/>
      <c r="NCC49" s="3"/>
      <c r="NCD49" s="3"/>
      <c r="NCE49" s="3"/>
      <c r="NCF49" s="3"/>
      <c r="NCG49" s="3"/>
      <c r="NCH49" s="3"/>
      <c r="NCI49" s="3"/>
      <c r="NCJ49" s="3"/>
      <c r="NCK49" s="3"/>
      <c r="NCL49" s="3"/>
      <c r="NCM49" s="3"/>
      <c r="NCN49" s="3"/>
      <c r="NCO49" s="3"/>
      <c r="NCP49" s="3"/>
      <c r="NCQ49" s="3"/>
      <c r="NCR49" s="3"/>
      <c r="NCS49" s="3"/>
      <c r="NCT49" s="3"/>
      <c r="NCU49" s="3"/>
      <c r="NCV49" s="3"/>
      <c r="NCW49" s="3"/>
      <c r="NCX49" s="3"/>
      <c r="NCY49" s="3"/>
      <c r="NCZ49" s="3"/>
      <c r="NDA49" s="3"/>
      <c r="NDB49" s="3"/>
      <c r="NDC49" s="3"/>
      <c r="NDD49" s="3"/>
      <c r="NDE49" s="3"/>
      <c r="NDF49" s="3"/>
      <c r="NDG49" s="3"/>
      <c r="NDH49" s="3"/>
      <c r="NDI49" s="3"/>
      <c r="NDJ49" s="3"/>
      <c r="NDK49" s="3"/>
      <c r="NDL49" s="3"/>
      <c r="NDM49" s="3"/>
      <c r="NDN49" s="3"/>
      <c r="NDO49" s="3"/>
      <c r="NDP49" s="3"/>
      <c r="NDQ49" s="3"/>
      <c r="NDR49" s="3"/>
      <c r="NDS49" s="3"/>
      <c r="NDT49" s="3"/>
      <c r="NDU49" s="3"/>
      <c r="NDV49" s="3"/>
      <c r="NDW49" s="3"/>
      <c r="NDX49" s="3"/>
      <c r="NDY49" s="3"/>
      <c r="NDZ49" s="3"/>
      <c r="NEA49" s="3"/>
      <c r="NEB49" s="3"/>
      <c r="NEC49" s="3"/>
      <c r="NED49" s="3"/>
      <c r="NEE49" s="3"/>
      <c r="NEF49" s="3"/>
      <c r="NEG49" s="3"/>
      <c r="NEH49" s="3"/>
      <c r="NEI49" s="3"/>
      <c r="NEJ49" s="3"/>
      <c r="NEK49" s="3"/>
      <c r="NEL49" s="3"/>
      <c r="NEM49" s="3"/>
      <c r="NEN49" s="3"/>
      <c r="NEO49" s="3"/>
      <c r="NEP49" s="3"/>
      <c r="NEQ49" s="3"/>
      <c r="NER49" s="3"/>
      <c r="NES49" s="3"/>
      <c r="NET49" s="3"/>
      <c r="NEU49" s="3"/>
      <c r="NEV49" s="3"/>
      <c r="NEW49" s="3"/>
      <c r="NEX49" s="3"/>
      <c r="NEY49" s="3"/>
      <c r="NEZ49" s="3"/>
      <c r="NFA49" s="3"/>
      <c r="NFB49" s="3"/>
      <c r="NFC49" s="3"/>
      <c r="NFD49" s="3"/>
      <c r="NFE49" s="3"/>
      <c r="NFF49" s="3"/>
      <c r="NFG49" s="3"/>
      <c r="NFH49" s="3"/>
      <c r="NFI49" s="3"/>
      <c r="NFJ49" s="3"/>
      <c r="NFK49" s="3"/>
      <c r="NFL49" s="3"/>
      <c r="NFM49" s="3"/>
      <c r="NFN49" s="3"/>
      <c r="NFO49" s="3"/>
      <c r="NFP49" s="3"/>
      <c r="NFQ49" s="3"/>
      <c r="NFR49" s="3"/>
      <c r="NFS49" s="3"/>
      <c r="NFT49" s="3"/>
      <c r="NFU49" s="3"/>
      <c r="NFV49" s="3"/>
      <c r="NFW49" s="3"/>
      <c r="NFX49" s="3"/>
      <c r="NFY49" s="3"/>
      <c r="NFZ49" s="3"/>
      <c r="NGA49" s="3"/>
      <c r="NGB49" s="3"/>
      <c r="NGC49" s="3"/>
      <c r="NGD49" s="3"/>
      <c r="NGE49" s="3"/>
      <c r="NGF49" s="3"/>
      <c r="NGG49" s="3"/>
      <c r="NGH49" s="3"/>
      <c r="NGI49" s="3"/>
      <c r="NGJ49" s="3"/>
      <c r="NGK49" s="3"/>
      <c r="NGL49" s="3"/>
      <c r="NGM49" s="3"/>
      <c r="NGN49" s="3"/>
      <c r="NGO49" s="3"/>
      <c r="NGP49" s="3"/>
      <c r="NGQ49" s="3"/>
      <c r="NGR49" s="3"/>
      <c r="NGS49" s="3"/>
      <c r="NGT49" s="3"/>
      <c r="NGU49" s="3"/>
      <c r="NGV49" s="3"/>
      <c r="NGW49" s="3"/>
      <c r="NGX49" s="3"/>
      <c r="NGY49" s="3"/>
      <c r="NGZ49" s="3"/>
      <c r="NHA49" s="3"/>
      <c r="NHB49" s="3"/>
      <c r="NHC49" s="3"/>
      <c r="NHD49" s="3"/>
      <c r="NHE49" s="3"/>
      <c r="NHF49" s="3"/>
      <c r="NHG49" s="3"/>
      <c r="NHH49" s="3"/>
      <c r="NHI49" s="3"/>
      <c r="NHJ49" s="3"/>
      <c r="NHK49" s="3"/>
      <c r="NHL49" s="3"/>
      <c r="NHM49" s="3"/>
      <c r="NHN49" s="3"/>
      <c r="NHO49" s="3"/>
      <c r="NHP49" s="3"/>
      <c r="NHQ49" s="3"/>
      <c r="NHR49" s="3"/>
      <c r="NHS49" s="3"/>
      <c r="NHT49" s="3"/>
      <c r="NHU49" s="3"/>
      <c r="NHV49" s="3"/>
      <c r="NHW49" s="3"/>
      <c r="NHX49" s="3"/>
      <c r="NHY49" s="3"/>
      <c r="NHZ49" s="3"/>
      <c r="NIA49" s="3"/>
      <c r="NIB49" s="3"/>
      <c r="NIC49" s="3"/>
      <c r="NID49" s="3"/>
      <c r="NIE49" s="3"/>
      <c r="NIF49" s="3"/>
      <c r="NIG49" s="3"/>
      <c r="NIH49" s="3"/>
      <c r="NII49" s="3"/>
      <c r="NIJ49" s="3"/>
      <c r="NIK49" s="3"/>
      <c r="NIL49" s="3"/>
      <c r="NIM49" s="3"/>
      <c r="NIN49" s="3"/>
      <c r="NIO49" s="3"/>
      <c r="NIP49" s="3"/>
      <c r="NIQ49" s="3"/>
      <c r="NIR49" s="3"/>
      <c r="NIS49" s="3"/>
      <c r="NIT49" s="3"/>
      <c r="NIU49" s="3"/>
      <c r="NIV49" s="3"/>
      <c r="NIW49" s="3"/>
      <c r="NIX49" s="3"/>
      <c r="NIY49" s="3"/>
      <c r="NIZ49" s="3"/>
      <c r="NJA49" s="3"/>
      <c r="NJB49" s="3"/>
      <c r="NJC49" s="3"/>
      <c r="NJD49" s="3"/>
      <c r="NJE49" s="3"/>
      <c r="NJF49" s="3"/>
      <c r="NJG49" s="3"/>
      <c r="NJH49" s="3"/>
      <c r="NJI49" s="3"/>
      <c r="NJJ49" s="3"/>
      <c r="NJK49" s="3"/>
      <c r="NJL49" s="3"/>
      <c r="NJM49" s="3"/>
      <c r="NJN49" s="3"/>
      <c r="NJO49" s="3"/>
      <c r="NJP49" s="3"/>
      <c r="NJQ49" s="3"/>
      <c r="NJR49" s="3"/>
      <c r="NJS49" s="3"/>
      <c r="NJT49" s="3"/>
      <c r="NJU49" s="3"/>
      <c r="NJV49" s="3"/>
      <c r="NJW49" s="3"/>
      <c r="NJX49" s="3"/>
      <c r="NJY49" s="3"/>
      <c r="NJZ49" s="3"/>
      <c r="NKA49" s="3"/>
      <c r="NKB49" s="3"/>
      <c r="NKC49" s="3"/>
      <c r="NKD49" s="3"/>
      <c r="NKE49" s="3"/>
      <c r="NKF49" s="3"/>
      <c r="NKG49" s="3"/>
      <c r="NKH49" s="3"/>
      <c r="NKI49" s="3"/>
      <c r="NKJ49" s="3"/>
      <c r="NKK49" s="3"/>
      <c r="NKL49" s="3"/>
      <c r="NKM49" s="3"/>
      <c r="NKN49" s="3"/>
      <c r="NKO49" s="3"/>
      <c r="NKP49" s="3"/>
      <c r="NKQ49" s="3"/>
      <c r="NKR49" s="3"/>
      <c r="NKS49" s="3"/>
      <c r="NKT49" s="3"/>
      <c r="NKU49" s="3"/>
      <c r="NKV49" s="3"/>
      <c r="NKW49" s="3"/>
      <c r="NKX49" s="3"/>
      <c r="NKY49" s="3"/>
      <c r="NKZ49" s="3"/>
      <c r="NLA49" s="3"/>
      <c r="NLB49" s="3"/>
      <c r="NLC49" s="3"/>
      <c r="NLD49" s="3"/>
      <c r="NLE49" s="3"/>
      <c r="NLF49" s="3"/>
      <c r="NLG49" s="3"/>
      <c r="NLH49" s="3"/>
      <c r="NLI49" s="3"/>
      <c r="NLJ49" s="3"/>
      <c r="NLK49" s="3"/>
      <c r="NLL49" s="3"/>
      <c r="NLM49" s="3"/>
      <c r="NLN49" s="3"/>
      <c r="NLO49" s="3"/>
      <c r="NLP49" s="3"/>
      <c r="NLQ49" s="3"/>
      <c r="NLR49" s="3"/>
      <c r="NLS49" s="3"/>
      <c r="NLT49" s="3"/>
      <c r="NLU49" s="3"/>
      <c r="NLV49" s="3"/>
      <c r="NLW49" s="3"/>
      <c r="NLX49" s="3"/>
      <c r="NLY49" s="3"/>
      <c r="NLZ49" s="3"/>
      <c r="NMA49" s="3"/>
      <c r="NMB49" s="3"/>
      <c r="NMC49" s="3"/>
      <c r="NMD49" s="3"/>
      <c r="NME49" s="3"/>
      <c r="NMF49" s="3"/>
      <c r="NMG49" s="3"/>
      <c r="NMH49" s="3"/>
      <c r="NMI49" s="3"/>
      <c r="NMJ49" s="3"/>
      <c r="NMK49" s="3"/>
      <c r="NML49" s="3"/>
      <c r="NMM49" s="3"/>
      <c r="NMN49" s="3"/>
      <c r="NMO49" s="3"/>
      <c r="NMP49" s="3"/>
      <c r="NMQ49" s="3"/>
      <c r="NMR49" s="3"/>
      <c r="NMS49" s="3"/>
      <c r="NMT49" s="3"/>
      <c r="NMU49" s="3"/>
      <c r="NMV49" s="3"/>
      <c r="NMW49" s="3"/>
      <c r="NMX49" s="3"/>
      <c r="NMY49" s="3"/>
      <c r="NMZ49" s="3"/>
      <c r="NNA49" s="3"/>
      <c r="NNB49" s="3"/>
      <c r="NNC49" s="3"/>
      <c r="NND49" s="3"/>
      <c r="NNE49" s="3"/>
      <c r="NNF49" s="3"/>
      <c r="NNG49" s="3"/>
      <c r="NNH49" s="3"/>
      <c r="NNI49" s="3"/>
      <c r="NNJ49" s="3"/>
      <c r="NNK49" s="3"/>
      <c r="NNL49" s="3"/>
      <c r="NNM49" s="3"/>
      <c r="NNN49" s="3"/>
      <c r="NNO49" s="3"/>
      <c r="NNP49" s="3"/>
      <c r="NNQ49" s="3"/>
      <c r="NNR49" s="3"/>
      <c r="NNS49" s="3"/>
      <c r="NNT49" s="3"/>
      <c r="NNU49" s="3"/>
      <c r="NNV49" s="3"/>
      <c r="NNW49" s="3"/>
      <c r="NNX49" s="3"/>
      <c r="NNY49" s="3"/>
      <c r="NNZ49" s="3"/>
      <c r="NOA49" s="3"/>
      <c r="NOB49" s="3"/>
      <c r="NOC49" s="3"/>
      <c r="NOD49" s="3"/>
      <c r="NOE49" s="3"/>
      <c r="NOF49" s="3"/>
      <c r="NOG49" s="3"/>
      <c r="NOH49" s="3"/>
      <c r="NOI49" s="3"/>
      <c r="NOJ49" s="3"/>
      <c r="NOK49" s="3"/>
      <c r="NOL49" s="3"/>
      <c r="NOM49" s="3"/>
      <c r="NON49" s="3"/>
      <c r="NOO49" s="3"/>
      <c r="NOP49" s="3"/>
      <c r="NOQ49" s="3"/>
      <c r="NOR49" s="3"/>
      <c r="NOS49" s="3"/>
      <c r="NOT49" s="3"/>
      <c r="NOU49" s="3"/>
      <c r="NOV49" s="3"/>
      <c r="NOW49" s="3"/>
      <c r="NOX49" s="3"/>
      <c r="NOY49" s="3"/>
      <c r="NOZ49" s="3"/>
      <c r="NPA49" s="3"/>
      <c r="NPB49" s="3"/>
      <c r="NPC49" s="3"/>
      <c r="NPD49" s="3"/>
      <c r="NPE49" s="3"/>
      <c r="NPF49" s="3"/>
      <c r="NPG49" s="3"/>
      <c r="NPH49" s="3"/>
      <c r="NPI49" s="3"/>
      <c r="NPJ49" s="3"/>
      <c r="NPK49" s="3"/>
      <c r="NPL49" s="3"/>
      <c r="NPM49" s="3"/>
      <c r="NPN49" s="3"/>
      <c r="NPO49" s="3"/>
      <c r="NPP49" s="3"/>
      <c r="NPQ49" s="3"/>
      <c r="NPR49" s="3"/>
      <c r="NPS49" s="3"/>
      <c r="NPT49" s="3"/>
      <c r="NPU49" s="3"/>
      <c r="NPV49" s="3"/>
      <c r="NPW49" s="3"/>
      <c r="NPX49" s="3"/>
      <c r="NPY49" s="3"/>
      <c r="NPZ49" s="3"/>
      <c r="NQA49" s="3"/>
      <c r="NQB49" s="3"/>
      <c r="NQC49" s="3"/>
      <c r="NQD49" s="3"/>
      <c r="NQE49" s="3"/>
      <c r="NQF49" s="3"/>
      <c r="NQG49" s="3"/>
      <c r="NQH49" s="3"/>
      <c r="NQI49" s="3"/>
      <c r="NQJ49" s="3"/>
      <c r="NQK49" s="3"/>
      <c r="NQL49" s="3"/>
      <c r="NQM49" s="3"/>
      <c r="NQN49" s="3"/>
      <c r="NQO49" s="3"/>
      <c r="NQP49" s="3"/>
      <c r="NQQ49" s="3"/>
      <c r="NQR49" s="3"/>
      <c r="NQS49" s="3"/>
      <c r="NQT49" s="3"/>
      <c r="NQU49" s="3"/>
      <c r="NQV49" s="3"/>
      <c r="NQW49" s="3"/>
      <c r="NQX49" s="3"/>
      <c r="NQY49" s="3"/>
      <c r="NQZ49" s="3"/>
      <c r="NRA49" s="3"/>
      <c r="NRB49" s="3"/>
      <c r="NRC49" s="3"/>
      <c r="NRD49" s="3"/>
      <c r="NRE49" s="3"/>
      <c r="NRF49" s="3"/>
      <c r="NRG49" s="3"/>
      <c r="NRH49" s="3"/>
      <c r="NRI49" s="3"/>
      <c r="NRJ49" s="3"/>
      <c r="NRK49" s="3"/>
      <c r="NRL49" s="3"/>
      <c r="NRM49" s="3"/>
      <c r="NRN49" s="3"/>
      <c r="NRO49" s="3"/>
      <c r="NRP49" s="3"/>
      <c r="NRQ49" s="3"/>
      <c r="NRR49" s="3"/>
      <c r="NRS49" s="3"/>
      <c r="NRT49" s="3"/>
      <c r="NRU49" s="3"/>
      <c r="NRV49" s="3"/>
      <c r="NRW49" s="3"/>
      <c r="NRX49" s="3"/>
      <c r="NRY49" s="3"/>
      <c r="NRZ49" s="3"/>
      <c r="NSA49" s="3"/>
      <c r="NSB49" s="3"/>
      <c r="NSC49" s="3"/>
      <c r="NSD49" s="3"/>
      <c r="NSE49" s="3"/>
      <c r="NSF49" s="3"/>
      <c r="NSG49" s="3"/>
      <c r="NSH49" s="3"/>
      <c r="NSI49" s="3"/>
      <c r="NSJ49" s="3"/>
      <c r="NSK49" s="3"/>
      <c r="NSL49" s="3"/>
      <c r="NSM49" s="3"/>
      <c r="NSN49" s="3"/>
      <c r="NSO49" s="3"/>
      <c r="NSP49" s="3"/>
      <c r="NSQ49" s="3"/>
      <c r="NSR49" s="3"/>
      <c r="NSS49" s="3"/>
      <c r="NST49" s="3"/>
      <c r="NSU49" s="3"/>
      <c r="NSV49" s="3"/>
      <c r="NSW49" s="3"/>
      <c r="NSX49" s="3"/>
      <c r="NSY49" s="3"/>
      <c r="NSZ49" s="3"/>
      <c r="NTA49" s="3"/>
      <c r="NTB49" s="3"/>
      <c r="NTC49" s="3"/>
      <c r="NTD49" s="3"/>
      <c r="NTE49" s="3"/>
      <c r="NTF49" s="3"/>
      <c r="NTG49" s="3"/>
      <c r="NTH49" s="3"/>
      <c r="NTI49" s="3"/>
      <c r="NTJ49" s="3"/>
      <c r="NTK49" s="3"/>
      <c r="NTL49" s="3"/>
      <c r="NTM49" s="3"/>
      <c r="NTN49" s="3"/>
      <c r="NTO49" s="3"/>
      <c r="NTP49" s="3"/>
      <c r="NTQ49" s="3"/>
      <c r="NTR49" s="3"/>
      <c r="NTS49" s="3"/>
      <c r="NTT49" s="3"/>
      <c r="NTU49" s="3"/>
      <c r="NTV49" s="3"/>
      <c r="NTW49" s="3"/>
      <c r="NTX49" s="3"/>
      <c r="NTY49" s="3"/>
      <c r="NTZ49" s="3"/>
      <c r="NUA49" s="3"/>
      <c r="NUB49" s="3"/>
      <c r="NUC49" s="3"/>
      <c r="NUD49" s="3"/>
      <c r="NUE49" s="3"/>
      <c r="NUF49" s="3"/>
      <c r="NUG49" s="3"/>
      <c r="NUH49" s="3"/>
      <c r="NUI49" s="3"/>
      <c r="NUJ49" s="3"/>
      <c r="NUK49" s="3"/>
      <c r="NUL49" s="3"/>
      <c r="NUM49" s="3"/>
      <c r="NUN49" s="3"/>
      <c r="NUO49" s="3"/>
      <c r="NUP49" s="3"/>
      <c r="NUQ49" s="3"/>
      <c r="NUR49" s="3"/>
      <c r="NUS49" s="3"/>
      <c r="NUT49" s="3"/>
      <c r="NUU49" s="3"/>
      <c r="NUV49" s="3"/>
      <c r="NUW49" s="3"/>
      <c r="NUX49" s="3"/>
      <c r="NUY49" s="3"/>
      <c r="NUZ49" s="3"/>
      <c r="NVA49" s="3"/>
      <c r="NVB49" s="3"/>
      <c r="NVC49" s="3"/>
      <c r="NVD49" s="3"/>
      <c r="NVE49" s="3"/>
      <c r="NVF49" s="3"/>
      <c r="NVG49" s="3"/>
      <c r="NVH49" s="3"/>
      <c r="NVI49" s="3"/>
      <c r="NVJ49" s="3"/>
      <c r="NVK49" s="3"/>
      <c r="NVL49" s="3"/>
      <c r="NVM49" s="3"/>
      <c r="NVN49" s="3"/>
      <c r="NVO49" s="3"/>
      <c r="NVP49" s="3"/>
      <c r="NVQ49" s="3"/>
      <c r="NVR49" s="3"/>
      <c r="NVS49" s="3"/>
      <c r="NVT49" s="3"/>
      <c r="NVU49" s="3"/>
      <c r="NVV49" s="3"/>
      <c r="NVW49" s="3"/>
      <c r="NVX49" s="3"/>
      <c r="NVY49" s="3"/>
      <c r="NVZ49" s="3"/>
      <c r="NWA49" s="3"/>
      <c r="NWB49" s="3"/>
      <c r="NWC49" s="3"/>
      <c r="NWD49" s="3"/>
      <c r="NWE49" s="3"/>
      <c r="NWF49" s="3"/>
      <c r="NWG49" s="3"/>
      <c r="NWH49" s="3"/>
      <c r="NWI49" s="3"/>
      <c r="NWJ49" s="3"/>
      <c r="NWK49" s="3"/>
      <c r="NWL49" s="3"/>
      <c r="NWM49" s="3"/>
      <c r="NWN49" s="3"/>
      <c r="NWO49" s="3"/>
      <c r="NWP49" s="3"/>
      <c r="NWQ49" s="3"/>
      <c r="NWR49" s="3"/>
      <c r="NWS49" s="3"/>
      <c r="NWT49" s="3"/>
      <c r="NWU49" s="3"/>
      <c r="NWV49" s="3"/>
      <c r="NWW49" s="3"/>
      <c r="NWX49" s="3"/>
      <c r="NWY49" s="3"/>
      <c r="NWZ49" s="3"/>
      <c r="NXA49" s="3"/>
      <c r="NXB49" s="3"/>
      <c r="NXC49" s="3"/>
      <c r="NXD49" s="3"/>
      <c r="NXE49" s="3"/>
      <c r="NXF49" s="3"/>
      <c r="NXG49" s="3"/>
      <c r="NXH49" s="3"/>
      <c r="NXI49" s="3"/>
      <c r="NXJ49" s="3"/>
      <c r="NXK49" s="3"/>
      <c r="NXL49" s="3"/>
      <c r="NXM49" s="3"/>
      <c r="NXN49" s="3"/>
      <c r="NXO49" s="3"/>
      <c r="NXP49" s="3"/>
      <c r="NXQ49" s="3"/>
      <c r="NXR49" s="3"/>
      <c r="NXS49" s="3"/>
      <c r="NXT49" s="3"/>
      <c r="NXU49" s="3"/>
      <c r="NXV49" s="3"/>
      <c r="NXW49" s="3"/>
      <c r="NXX49" s="3"/>
      <c r="NXY49" s="3"/>
      <c r="NXZ49" s="3"/>
      <c r="NYA49" s="3"/>
      <c r="NYB49" s="3"/>
      <c r="NYC49" s="3"/>
      <c r="NYD49" s="3"/>
      <c r="NYE49" s="3"/>
      <c r="NYF49" s="3"/>
      <c r="NYG49" s="3"/>
      <c r="NYH49" s="3"/>
      <c r="NYI49" s="3"/>
      <c r="NYJ49" s="3"/>
      <c r="NYK49" s="3"/>
      <c r="NYL49" s="3"/>
      <c r="NYM49" s="3"/>
      <c r="NYN49" s="3"/>
      <c r="NYO49" s="3"/>
      <c r="NYP49" s="3"/>
      <c r="NYQ49" s="3"/>
      <c r="NYR49" s="3"/>
      <c r="NYS49" s="3"/>
      <c r="NYT49" s="3"/>
      <c r="NYU49" s="3"/>
      <c r="NYV49" s="3"/>
      <c r="NYW49" s="3"/>
      <c r="NYX49" s="3"/>
      <c r="NYY49" s="3"/>
      <c r="NYZ49" s="3"/>
      <c r="NZA49" s="3"/>
      <c r="NZB49" s="3"/>
      <c r="NZC49" s="3"/>
      <c r="NZD49" s="3"/>
      <c r="NZE49" s="3"/>
      <c r="NZF49" s="3"/>
      <c r="NZG49" s="3"/>
      <c r="NZH49" s="3"/>
      <c r="NZI49" s="3"/>
      <c r="NZJ49" s="3"/>
      <c r="NZK49" s="3"/>
      <c r="NZL49" s="3"/>
      <c r="NZM49" s="3"/>
      <c r="NZN49" s="3"/>
      <c r="NZO49" s="3"/>
      <c r="NZP49" s="3"/>
      <c r="NZQ49" s="3"/>
      <c r="NZR49" s="3"/>
      <c r="NZS49" s="3"/>
      <c r="NZT49" s="3"/>
      <c r="NZU49" s="3"/>
      <c r="NZV49" s="3"/>
      <c r="NZW49" s="3"/>
      <c r="NZX49" s="3"/>
      <c r="NZY49" s="3"/>
      <c r="NZZ49" s="3"/>
      <c r="OAA49" s="3"/>
      <c r="OAB49" s="3"/>
      <c r="OAC49" s="3"/>
      <c r="OAD49" s="3"/>
      <c r="OAE49" s="3"/>
      <c r="OAF49" s="3"/>
      <c r="OAG49" s="3"/>
      <c r="OAH49" s="3"/>
      <c r="OAI49" s="3"/>
      <c r="OAJ49" s="3"/>
      <c r="OAK49" s="3"/>
      <c r="OAL49" s="3"/>
      <c r="OAM49" s="3"/>
      <c r="OAN49" s="3"/>
      <c r="OAO49" s="3"/>
      <c r="OAP49" s="3"/>
      <c r="OAQ49" s="3"/>
      <c r="OAR49" s="3"/>
      <c r="OAS49" s="3"/>
      <c r="OAT49" s="3"/>
      <c r="OAU49" s="3"/>
      <c r="OAV49" s="3"/>
      <c r="OAW49" s="3"/>
      <c r="OAX49" s="3"/>
      <c r="OAY49" s="3"/>
      <c r="OAZ49" s="3"/>
      <c r="OBA49" s="3"/>
      <c r="OBB49" s="3"/>
      <c r="OBC49" s="3"/>
      <c r="OBD49" s="3"/>
      <c r="OBE49" s="3"/>
      <c r="OBF49" s="3"/>
      <c r="OBG49" s="3"/>
      <c r="OBH49" s="3"/>
      <c r="OBI49" s="3"/>
      <c r="OBJ49" s="3"/>
      <c r="OBK49" s="3"/>
      <c r="OBL49" s="3"/>
      <c r="OBM49" s="3"/>
      <c r="OBN49" s="3"/>
      <c r="OBO49" s="3"/>
      <c r="OBP49" s="3"/>
      <c r="OBQ49" s="3"/>
      <c r="OBR49" s="3"/>
      <c r="OBS49" s="3"/>
      <c r="OBT49" s="3"/>
      <c r="OBU49" s="3"/>
      <c r="OBV49" s="3"/>
      <c r="OBW49" s="3"/>
      <c r="OBX49" s="3"/>
      <c r="OBY49" s="3"/>
      <c r="OBZ49" s="3"/>
      <c r="OCA49" s="3"/>
      <c r="OCB49" s="3"/>
      <c r="OCC49" s="3"/>
      <c r="OCD49" s="3"/>
      <c r="OCE49" s="3"/>
      <c r="OCF49" s="3"/>
      <c r="OCG49" s="3"/>
      <c r="OCH49" s="3"/>
      <c r="OCI49" s="3"/>
      <c r="OCJ49" s="3"/>
      <c r="OCK49" s="3"/>
      <c r="OCL49" s="3"/>
      <c r="OCM49" s="3"/>
      <c r="OCN49" s="3"/>
      <c r="OCO49" s="3"/>
      <c r="OCP49" s="3"/>
      <c r="OCQ49" s="3"/>
      <c r="OCR49" s="3"/>
      <c r="OCS49" s="3"/>
      <c r="OCT49" s="3"/>
      <c r="OCU49" s="3"/>
      <c r="OCV49" s="3"/>
      <c r="OCW49" s="3"/>
      <c r="OCX49" s="3"/>
      <c r="OCY49" s="3"/>
      <c r="OCZ49" s="3"/>
      <c r="ODA49" s="3"/>
      <c r="ODB49" s="3"/>
      <c r="ODC49" s="3"/>
      <c r="ODD49" s="3"/>
      <c r="ODE49" s="3"/>
      <c r="ODF49" s="3"/>
      <c r="ODG49" s="3"/>
      <c r="ODH49" s="3"/>
      <c r="ODI49" s="3"/>
      <c r="ODJ49" s="3"/>
      <c r="ODK49" s="3"/>
      <c r="ODL49" s="3"/>
      <c r="ODM49" s="3"/>
      <c r="ODN49" s="3"/>
      <c r="ODO49" s="3"/>
      <c r="ODP49" s="3"/>
      <c r="ODQ49" s="3"/>
      <c r="ODR49" s="3"/>
      <c r="ODS49" s="3"/>
      <c r="ODT49" s="3"/>
      <c r="ODU49" s="3"/>
      <c r="ODV49" s="3"/>
      <c r="ODW49" s="3"/>
      <c r="ODX49" s="3"/>
      <c r="ODY49" s="3"/>
      <c r="ODZ49" s="3"/>
      <c r="OEA49" s="3"/>
      <c r="OEB49" s="3"/>
      <c r="OEC49" s="3"/>
      <c r="OED49" s="3"/>
      <c r="OEE49" s="3"/>
      <c r="OEF49" s="3"/>
      <c r="OEG49" s="3"/>
      <c r="OEH49" s="3"/>
      <c r="OEI49" s="3"/>
      <c r="OEJ49" s="3"/>
      <c r="OEK49" s="3"/>
      <c r="OEL49" s="3"/>
      <c r="OEM49" s="3"/>
      <c r="OEN49" s="3"/>
      <c r="OEO49" s="3"/>
      <c r="OEP49" s="3"/>
      <c r="OEQ49" s="3"/>
      <c r="OER49" s="3"/>
      <c r="OES49" s="3"/>
      <c r="OET49" s="3"/>
      <c r="OEU49" s="3"/>
      <c r="OEV49" s="3"/>
      <c r="OEW49" s="3"/>
      <c r="OEX49" s="3"/>
      <c r="OEY49" s="3"/>
      <c r="OEZ49" s="3"/>
      <c r="OFA49" s="3"/>
      <c r="OFB49" s="3"/>
      <c r="OFC49" s="3"/>
      <c r="OFD49" s="3"/>
      <c r="OFE49" s="3"/>
      <c r="OFF49" s="3"/>
      <c r="OFG49" s="3"/>
      <c r="OFH49" s="3"/>
      <c r="OFI49" s="3"/>
      <c r="OFJ49" s="3"/>
      <c r="OFK49" s="3"/>
      <c r="OFL49" s="3"/>
      <c r="OFM49" s="3"/>
      <c r="OFN49" s="3"/>
      <c r="OFO49" s="3"/>
      <c r="OFP49" s="3"/>
      <c r="OFQ49" s="3"/>
      <c r="OFR49" s="3"/>
      <c r="OFS49" s="3"/>
      <c r="OFT49" s="3"/>
      <c r="OFU49" s="3"/>
      <c r="OFV49" s="3"/>
      <c r="OFW49" s="3"/>
      <c r="OFX49" s="3"/>
      <c r="OFY49" s="3"/>
      <c r="OFZ49" s="3"/>
      <c r="OGA49" s="3"/>
      <c r="OGB49" s="3"/>
      <c r="OGC49" s="3"/>
      <c r="OGD49" s="3"/>
      <c r="OGE49" s="3"/>
      <c r="OGF49" s="3"/>
      <c r="OGG49" s="3"/>
      <c r="OGH49" s="3"/>
      <c r="OGI49" s="3"/>
      <c r="OGJ49" s="3"/>
      <c r="OGK49" s="3"/>
      <c r="OGL49" s="3"/>
      <c r="OGM49" s="3"/>
      <c r="OGN49" s="3"/>
      <c r="OGO49" s="3"/>
      <c r="OGP49" s="3"/>
      <c r="OGQ49" s="3"/>
      <c r="OGR49" s="3"/>
      <c r="OGS49" s="3"/>
      <c r="OGT49" s="3"/>
      <c r="OGU49" s="3"/>
      <c r="OGV49" s="3"/>
      <c r="OGW49" s="3"/>
      <c r="OGX49" s="3"/>
      <c r="OGY49" s="3"/>
      <c r="OGZ49" s="3"/>
      <c r="OHA49" s="3"/>
      <c r="OHB49" s="3"/>
      <c r="OHC49" s="3"/>
      <c r="OHD49" s="3"/>
      <c r="OHE49" s="3"/>
      <c r="OHF49" s="3"/>
      <c r="OHG49" s="3"/>
      <c r="OHH49" s="3"/>
      <c r="OHI49" s="3"/>
      <c r="OHJ49" s="3"/>
      <c r="OHK49" s="3"/>
      <c r="OHL49" s="3"/>
      <c r="OHM49" s="3"/>
      <c r="OHN49" s="3"/>
      <c r="OHO49" s="3"/>
      <c r="OHP49" s="3"/>
      <c r="OHQ49" s="3"/>
      <c r="OHR49" s="3"/>
      <c r="OHS49" s="3"/>
      <c r="OHT49" s="3"/>
      <c r="OHU49" s="3"/>
      <c r="OHV49" s="3"/>
      <c r="OHW49" s="3"/>
      <c r="OHX49" s="3"/>
      <c r="OHY49" s="3"/>
      <c r="OHZ49" s="3"/>
      <c r="OIA49" s="3"/>
      <c r="OIB49" s="3"/>
      <c r="OIC49" s="3"/>
      <c r="OID49" s="3"/>
      <c r="OIE49" s="3"/>
      <c r="OIF49" s="3"/>
      <c r="OIG49" s="3"/>
      <c r="OIH49" s="3"/>
      <c r="OII49" s="3"/>
      <c r="OIJ49" s="3"/>
      <c r="OIK49" s="3"/>
      <c r="OIL49" s="3"/>
      <c r="OIM49" s="3"/>
      <c r="OIN49" s="3"/>
      <c r="OIO49" s="3"/>
      <c r="OIP49" s="3"/>
      <c r="OIQ49" s="3"/>
      <c r="OIR49" s="3"/>
      <c r="OIS49" s="3"/>
      <c r="OIT49" s="3"/>
      <c r="OIU49" s="3"/>
      <c r="OIV49" s="3"/>
      <c r="OIW49" s="3"/>
      <c r="OIX49" s="3"/>
      <c r="OIY49" s="3"/>
      <c r="OIZ49" s="3"/>
      <c r="OJA49" s="3"/>
      <c r="OJB49" s="3"/>
      <c r="OJC49" s="3"/>
      <c r="OJD49" s="3"/>
      <c r="OJE49" s="3"/>
      <c r="OJF49" s="3"/>
      <c r="OJG49" s="3"/>
      <c r="OJH49" s="3"/>
      <c r="OJI49" s="3"/>
      <c r="OJJ49" s="3"/>
      <c r="OJK49" s="3"/>
      <c r="OJL49" s="3"/>
      <c r="OJM49" s="3"/>
      <c r="OJN49" s="3"/>
      <c r="OJO49" s="3"/>
      <c r="OJP49" s="3"/>
      <c r="OJQ49" s="3"/>
      <c r="OJR49" s="3"/>
      <c r="OJS49" s="3"/>
      <c r="OJT49" s="3"/>
      <c r="OJU49" s="3"/>
      <c r="OJV49" s="3"/>
      <c r="OJW49" s="3"/>
      <c r="OJX49" s="3"/>
      <c r="OJY49" s="3"/>
      <c r="OJZ49" s="3"/>
      <c r="OKA49" s="3"/>
      <c r="OKB49" s="3"/>
      <c r="OKC49" s="3"/>
      <c r="OKD49" s="3"/>
      <c r="OKE49" s="3"/>
      <c r="OKF49" s="3"/>
      <c r="OKG49" s="3"/>
      <c r="OKH49" s="3"/>
      <c r="OKI49" s="3"/>
      <c r="OKJ49" s="3"/>
      <c r="OKK49" s="3"/>
      <c r="OKL49" s="3"/>
      <c r="OKM49" s="3"/>
      <c r="OKN49" s="3"/>
      <c r="OKO49" s="3"/>
      <c r="OKP49" s="3"/>
      <c r="OKQ49" s="3"/>
      <c r="OKR49" s="3"/>
      <c r="OKS49" s="3"/>
      <c r="OKT49" s="3"/>
      <c r="OKU49" s="3"/>
      <c r="OKV49" s="3"/>
      <c r="OKW49" s="3"/>
      <c r="OKX49" s="3"/>
      <c r="OKY49" s="3"/>
      <c r="OKZ49" s="3"/>
      <c r="OLA49" s="3"/>
      <c r="OLB49" s="3"/>
      <c r="OLC49" s="3"/>
      <c r="OLD49" s="3"/>
      <c r="OLE49" s="3"/>
      <c r="OLF49" s="3"/>
      <c r="OLG49" s="3"/>
      <c r="OLH49" s="3"/>
      <c r="OLI49" s="3"/>
      <c r="OLJ49" s="3"/>
      <c r="OLK49" s="3"/>
      <c r="OLL49" s="3"/>
      <c r="OLM49" s="3"/>
      <c r="OLN49" s="3"/>
      <c r="OLO49" s="3"/>
      <c r="OLP49" s="3"/>
      <c r="OLQ49" s="3"/>
      <c r="OLR49" s="3"/>
      <c r="OLS49" s="3"/>
      <c r="OLT49" s="3"/>
      <c r="OLU49" s="3"/>
      <c r="OLV49" s="3"/>
      <c r="OLW49" s="3"/>
      <c r="OLX49" s="3"/>
      <c r="OLY49" s="3"/>
      <c r="OLZ49" s="3"/>
      <c r="OMA49" s="3"/>
      <c r="OMB49" s="3"/>
      <c r="OMC49" s="3"/>
      <c r="OMD49" s="3"/>
      <c r="OME49" s="3"/>
      <c r="OMF49" s="3"/>
      <c r="OMG49" s="3"/>
      <c r="OMH49" s="3"/>
      <c r="OMI49" s="3"/>
      <c r="OMJ49" s="3"/>
      <c r="OMK49" s="3"/>
      <c r="OML49" s="3"/>
      <c r="OMM49" s="3"/>
      <c r="OMN49" s="3"/>
      <c r="OMO49" s="3"/>
      <c r="OMP49" s="3"/>
      <c r="OMQ49" s="3"/>
      <c r="OMR49" s="3"/>
      <c r="OMS49" s="3"/>
      <c r="OMT49" s="3"/>
      <c r="OMU49" s="3"/>
      <c r="OMV49" s="3"/>
      <c r="OMW49" s="3"/>
      <c r="OMX49" s="3"/>
      <c r="OMY49" s="3"/>
      <c r="OMZ49" s="3"/>
      <c r="ONA49" s="3"/>
      <c r="ONB49" s="3"/>
      <c r="ONC49" s="3"/>
      <c r="OND49" s="3"/>
      <c r="ONE49" s="3"/>
      <c r="ONF49" s="3"/>
      <c r="ONG49" s="3"/>
      <c r="ONH49" s="3"/>
      <c r="ONI49" s="3"/>
      <c r="ONJ49" s="3"/>
      <c r="ONK49" s="3"/>
      <c r="ONL49" s="3"/>
      <c r="ONM49" s="3"/>
      <c r="ONN49" s="3"/>
      <c r="ONO49" s="3"/>
      <c r="ONP49" s="3"/>
      <c r="ONQ49" s="3"/>
      <c r="ONR49" s="3"/>
      <c r="ONS49" s="3"/>
      <c r="ONT49" s="3"/>
      <c r="ONU49" s="3"/>
      <c r="ONV49" s="3"/>
      <c r="ONW49" s="3"/>
      <c r="ONX49" s="3"/>
      <c r="ONY49" s="3"/>
      <c r="ONZ49" s="3"/>
      <c r="OOA49" s="3"/>
      <c r="OOB49" s="3"/>
      <c r="OOC49" s="3"/>
      <c r="OOD49" s="3"/>
      <c r="OOE49" s="3"/>
      <c r="OOF49" s="3"/>
      <c r="OOG49" s="3"/>
      <c r="OOH49" s="3"/>
      <c r="OOI49" s="3"/>
      <c r="OOJ49" s="3"/>
      <c r="OOK49" s="3"/>
      <c r="OOL49" s="3"/>
      <c r="OOM49" s="3"/>
      <c r="OON49" s="3"/>
      <c r="OOO49" s="3"/>
      <c r="OOP49" s="3"/>
      <c r="OOQ49" s="3"/>
      <c r="OOR49" s="3"/>
      <c r="OOS49" s="3"/>
      <c r="OOT49" s="3"/>
      <c r="OOU49" s="3"/>
      <c r="OOV49" s="3"/>
      <c r="OOW49" s="3"/>
      <c r="OOX49" s="3"/>
      <c r="OOY49" s="3"/>
      <c r="OOZ49" s="3"/>
      <c r="OPA49" s="3"/>
      <c r="OPB49" s="3"/>
      <c r="OPC49" s="3"/>
      <c r="OPD49" s="3"/>
      <c r="OPE49" s="3"/>
      <c r="OPF49" s="3"/>
      <c r="OPG49" s="3"/>
      <c r="OPH49" s="3"/>
      <c r="OPI49" s="3"/>
      <c r="OPJ49" s="3"/>
      <c r="OPK49" s="3"/>
      <c r="OPL49" s="3"/>
      <c r="OPM49" s="3"/>
      <c r="OPN49" s="3"/>
      <c r="OPO49" s="3"/>
      <c r="OPP49" s="3"/>
      <c r="OPQ49" s="3"/>
      <c r="OPR49" s="3"/>
      <c r="OPS49" s="3"/>
      <c r="OPT49" s="3"/>
      <c r="OPU49" s="3"/>
      <c r="OPV49" s="3"/>
      <c r="OPW49" s="3"/>
      <c r="OPX49" s="3"/>
      <c r="OPY49" s="3"/>
      <c r="OPZ49" s="3"/>
      <c r="OQA49" s="3"/>
      <c r="OQB49" s="3"/>
      <c r="OQC49" s="3"/>
      <c r="OQD49" s="3"/>
      <c r="OQE49" s="3"/>
      <c r="OQF49" s="3"/>
      <c r="OQG49" s="3"/>
      <c r="OQH49" s="3"/>
      <c r="OQI49" s="3"/>
      <c r="OQJ49" s="3"/>
      <c r="OQK49" s="3"/>
      <c r="OQL49" s="3"/>
      <c r="OQM49" s="3"/>
      <c r="OQN49" s="3"/>
      <c r="OQO49" s="3"/>
      <c r="OQP49" s="3"/>
      <c r="OQQ49" s="3"/>
      <c r="OQR49" s="3"/>
      <c r="OQS49" s="3"/>
      <c r="OQT49" s="3"/>
      <c r="OQU49" s="3"/>
      <c r="OQV49" s="3"/>
      <c r="OQW49" s="3"/>
      <c r="OQX49" s="3"/>
      <c r="OQY49" s="3"/>
      <c r="OQZ49" s="3"/>
      <c r="ORA49" s="3"/>
      <c r="ORB49" s="3"/>
      <c r="ORC49" s="3"/>
      <c r="ORD49" s="3"/>
      <c r="ORE49" s="3"/>
      <c r="ORF49" s="3"/>
      <c r="ORG49" s="3"/>
      <c r="ORH49" s="3"/>
      <c r="ORI49" s="3"/>
      <c r="ORJ49" s="3"/>
      <c r="ORK49" s="3"/>
      <c r="ORL49" s="3"/>
      <c r="ORM49" s="3"/>
      <c r="ORN49" s="3"/>
      <c r="ORO49" s="3"/>
      <c r="ORP49" s="3"/>
      <c r="ORQ49" s="3"/>
      <c r="ORR49" s="3"/>
      <c r="ORS49" s="3"/>
      <c r="ORT49" s="3"/>
      <c r="ORU49" s="3"/>
      <c r="ORV49" s="3"/>
      <c r="ORW49" s="3"/>
      <c r="ORX49" s="3"/>
      <c r="ORY49" s="3"/>
      <c r="ORZ49" s="3"/>
      <c r="OSA49" s="3"/>
      <c r="OSB49" s="3"/>
      <c r="OSC49" s="3"/>
      <c r="OSD49" s="3"/>
      <c r="OSE49" s="3"/>
      <c r="OSF49" s="3"/>
      <c r="OSG49" s="3"/>
      <c r="OSH49" s="3"/>
      <c r="OSI49" s="3"/>
      <c r="OSJ49" s="3"/>
      <c r="OSK49" s="3"/>
      <c r="OSL49" s="3"/>
      <c r="OSM49" s="3"/>
      <c r="OSN49" s="3"/>
      <c r="OSO49" s="3"/>
      <c r="OSP49" s="3"/>
      <c r="OSQ49" s="3"/>
      <c r="OSR49" s="3"/>
      <c r="OSS49" s="3"/>
      <c r="OST49" s="3"/>
      <c r="OSU49" s="3"/>
      <c r="OSV49" s="3"/>
      <c r="OSW49" s="3"/>
      <c r="OSX49" s="3"/>
      <c r="OSY49" s="3"/>
      <c r="OSZ49" s="3"/>
      <c r="OTA49" s="3"/>
      <c r="OTB49" s="3"/>
      <c r="OTC49" s="3"/>
      <c r="OTD49" s="3"/>
      <c r="OTE49" s="3"/>
      <c r="OTF49" s="3"/>
      <c r="OTG49" s="3"/>
      <c r="OTH49" s="3"/>
      <c r="OTI49" s="3"/>
      <c r="OTJ49" s="3"/>
      <c r="OTK49" s="3"/>
      <c r="OTL49" s="3"/>
      <c r="OTM49" s="3"/>
      <c r="OTN49" s="3"/>
      <c r="OTO49" s="3"/>
      <c r="OTP49" s="3"/>
      <c r="OTQ49" s="3"/>
      <c r="OTR49" s="3"/>
      <c r="OTS49" s="3"/>
      <c r="OTT49" s="3"/>
      <c r="OTU49" s="3"/>
      <c r="OTV49" s="3"/>
      <c r="OTW49" s="3"/>
      <c r="OTX49" s="3"/>
      <c r="OTY49" s="3"/>
      <c r="OTZ49" s="3"/>
      <c r="OUA49" s="3"/>
      <c r="OUB49" s="3"/>
      <c r="OUC49" s="3"/>
      <c r="OUD49" s="3"/>
      <c r="OUE49" s="3"/>
      <c r="OUF49" s="3"/>
      <c r="OUG49" s="3"/>
      <c r="OUH49" s="3"/>
      <c r="OUI49" s="3"/>
      <c r="OUJ49" s="3"/>
      <c r="OUK49" s="3"/>
      <c r="OUL49" s="3"/>
      <c r="OUM49" s="3"/>
      <c r="OUN49" s="3"/>
      <c r="OUO49" s="3"/>
      <c r="OUP49" s="3"/>
      <c r="OUQ49" s="3"/>
      <c r="OUR49" s="3"/>
      <c r="OUS49" s="3"/>
      <c r="OUT49" s="3"/>
      <c r="OUU49" s="3"/>
      <c r="OUV49" s="3"/>
      <c r="OUW49" s="3"/>
      <c r="OUX49" s="3"/>
      <c r="OUY49" s="3"/>
      <c r="OUZ49" s="3"/>
      <c r="OVA49" s="3"/>
      <c r="OVB49" s="3"/>
      <c r="OVC49" s="3"/>
      <c r="OVD49" s="3"/>
      <c r="OVE49" s="3"/>
      <c r="OVF49" s="3"/>
      <c r="OVG49" s="3"/>
      <c r="OVH49" s="3"/>
      <c r="OVI49" s="3"/>
      <c r="OVJ49" s="3"/>
      <c r="OVK49" s="3"/>
      <c r="OVL49" s="3"/>
      <c r="OVM49" s="3"/>
      <c r="OVN49" s="3"/>
      <c r="OVO49" s="3"/>
      <c r="OVP49" s="3"/>
      <c r="OVQ49" s="3"/>
      <c r="OVR49" s="3"/>
      <c r="OVS49" s="3"/>
      <c r="OVT49" s="3"/>
      <c r="OVU49" s="3"/>
      <c r="OVV49" s="3"/>
      <c r="OVW49" s="3"/>
      <c r="OVX49" s="3"/>
      <c r="OVY49" s="3"/>
      <c r="OVZ49" s="3"/>
      <c r="OWA49" s="3"/>
      <c r="OWB49" s="3"/>
      <c r="OWC49" s="3"/>
      <c r="OWD49" s="3"/>
      <c r="OWE49" s="3"/>
      <c r="OWF49" s="3"/>
      <c r="OWG49" s="3"/>
      <c r="OWH49" s="3"/>
      <c r="OWI49" s="3"/>
      <c r="OWJ49" s="3"/>
      <c r="OWK49" s="3"/>
      <c r="OWL49" s="3"/>
      <c r="OWM49" s="3"/>
      <c r="OWN49" s="3"/>
      <c r="OWO49" s="3"/>
      <c r="OWP49" s="3"/>
      <c r="OWQ49" s="3"/>
      <c r="OWR49" s="3"/>
      <c r="OWS49" s="3"/>
      <c r="OWT49" s="3"/>
      <c r="OWU49" s="3"/>
      <c r="OWV49" s="3"/>
      <c r="OWW49" s="3"/>
      <c r="OWX49" s="3"/>
      <c r="OWY49" s="3"/>
      <c r="OWZ49" s="3"/>
      <c r="OXA49" s="3"/>
      <c r="OXB49" s="3"/>
      <c r="OXC49" s="3"/>
      <c r="OXD49" s="3"/>
      <c r="OXE49" s="3"/>
      <c r="OXF49" s="3"/>
      <c r="OXG49" s="3"/>
      <c r="OXH49" s="3"/>
      <c r="OXI49" s="3"/>
      <c r="OXJ49" s="3"/>
      <c r="OXK49" s="3"/>
      <c r="OXL49" s="3"/>
      <c r="OXM49" s="3"/>
      <c r="OXN49" s="3"/>
      <c r="OXO49" s="3"/>
      <c r="OXP49" s="3"/>
      <c r="OXQ49" s="3"/>
      <c r="OXR49" s="3"/>
      <c r="OXS49" s="3"/>
      <c r="OXT49" s="3"/>
      <c r="OXU49" s="3"/>
      <c r="OXV49" s="3"/>
      <c r="OXW49" s="3"/>
      <c r="OXX49" s="3"/>
      <c r="OXY49" s="3"/>
      <c r="OXZ49" s="3"/>
      <c r="OYA49" s="3"/>
      <c r="OYB49" s="3"/>
      <c r="OYC49" s="3"/>
      <c r="OYD49" s="3"/>
      <c r="OYE49" s="3"/>
      <c r="OYF49" s="3"/>
      <c r="OYG49" s="3"/>
      <c r="OYH49" s="3"/>
      <c r="OYI49" s="3"/>
      <c r="OYJ49" s="3"/>
      <c r="OYK49" s="3"/>
      <c r="OYL49" s="3"/>
      <c r="OYM49" s="3"/>
      <c r="OYN49" s="3"/>
      <c r="OYO49" s="3"/>
      <c r="OYP49" s="3"/>
      <c r="OYQ49" s="3"/>
      <c r="OYR49" s="3"/>
      <c r="OYS49" s="3"/>
      <c r="OYT49" s="3"/>
      <c r="OYU49" s="3"/>
      <c r="OYV49" s="3"/>
      <c r="OYW49" s="3"/>
      <c r="OYX49" s="3"/>
      <c r="OYY49" s="3"/>
      <c r="OYZ49" s="3"/>
      <c r="OZA49" s="3"/>
      <c r="OZB49" s="3"/>
      <c r="OZC49" s="3"/>
      <c r="OZD49" s="3"/>
      <c r="OZE49" s="3"/>
      <c r="OZF49" s="3"/>
      <c r="OZG49" s="3"/>
      <c r="OZH49" s="3"/>
      <c r="OZI49" s="3"/>
      <c r="OZJ49" s="3"/>
      <c r="OZK49" s="3"/>
      <c r="OZL49" s="3"/>
      <c r="OZM49" s="3"/>
      <c r="OZN49" s="3"/>
      <c r="OZO49" s="3"/>
      <c r="OZP49" s="3"/>
      <c r="OZQ49" s="3"/>
      <c r="OZR49" s="3"/>
      <c r="OZS49" s="3"/>
      <c r="OZT49" s="3"/>
      <c r="OZU49" s="3"/>
      <c r="OZV49" s="3"/>
      <c r="OZW49" s="3"/>
      <c r="OZX49" s="3"/>
      <c r="OZY49" s="3"/>
      <c r="OZZ49" s="3"/>
      <c r="PAA49" s="3"/>
      <c r="PAB49" s="3"/>
      <c r="PAC49" s="3"/>
      <c r="PAD49" s="3"/>
      <c r="PAE49" s="3"/>
      <c r="PAF49" s="3"/>
      <c r="PAG49" s="3"/>
      <c r="PAH49" s="3"/>
      <c r="PAI49" s="3"/>
      <c r="PAJ49" s="3"/>
      <c r="PAK49" s="3"/>
      <c r="PAL49" s="3"/>
      <c r="PAM49" s="3"/>
      <c r="PAN49" s="3"/>
      <c r="PAO49" s="3"/>
      <c r="PAP49" s="3"/>
      <c r="PAQ49" s="3"/>
      <c r="PAR49" s="3"/>
      <c r="PAS49" s="3"/>
      <c r="PAT49" s="3"/>
      <c r="PAU49" s="3"/>
      <c r="PAV49" s="3"/>
      <c r="PAW49" s="3"/>
      <c r="PAX49" s="3"/>
      <c r="PAY49" s="3"/>
      <c r="PAZ49" s="3"/>
      <c r="PBA49" s="3"/>
      <c r="PBB49" s="3"/>
      <c r="PBC49" s="3"/>
      <c r="PBD49" s="3"/>
      <c r="PBE49" s="3"/>
      <c r="PBF49" s="3"/>
      <c r="PBG49" s="3"/>
      <c r="PBH49" s="3"/>
      <c r="PBI49" s="3"/>
      <c r="PBJ49" s="3"/>
      <c r="PBK49" s="3"/>
      <c r="PBL49" s="3"/>
      <c r="PBM49" s="3"/>
      <c r="PBN49" s="3"/>
      <c r="PBO49" s="3"/>
      <c r="PBP49" s="3"/>
      <c r="PBQ49" s="3"/>
      <c r="PBR49" s="3"/>
      <c r="PBS49" s="3"/>
      <c r="PBT49" s="3"/>
      <c r="PBU49" s="3"/>
      <c r="PBV49" s="3"/>
      <c r="PBW49" s="3"/>
      <c r="PBX49" s="3"/>
      <c r="PBY49" s="3"/>
      <c r="PBZ49" s="3"/>
      <c r="PCA49" s="3"/>
      <c r="PCB49" s="3"/>
      <c r="PCC49" s="3"/>
      <c r="PCD49" s="3"/>
      <c r="PCE49" s="3"/>
      <c r="PCF49" s="3"/>
      <c r="PCG49" s="3"/>
      <c r="PCH49" s="3"/>
      <c r="PCI49" s="3"/>
      <c r="PCJ49" s="3"/>
      <c r="PCK49" s="3"/>
      <c r="PCL49" s="3"/>
      <c r="PCM49" s="3"/>
      <c r="PCN49" s="3"/>
      <c r="PCO49" s="3"/>
      <c r="PCP49" s="3"/>
      <c r="PCQ49" s="3"/>
      <c r="PCR49" s="3"/>
      <c r="PCS49" s="3"/>
      <c r="PCT49" s="3"/>
      <c r="PCU49" s="3"/>
      <c r="PCV49" s="3"/>
      <c r="PCW49" s="3"/>
      <c r="PCX49" s="3"/>
      <c r="PCY49" s="3"/>
      <c r="PCZ49" s="3"/>
      <c r="PDA49" s="3"/>
      <c r="PDB49" s="3"/>
      <c r="PDC49" s="3"/>
      <c r="PDD49" s="3"/>
      <c r="PDE49" s="3"/>
      <c r="PDF49" s="3"/>
      <c r="PDG49" s="3"/>
      <c r="PDH49" s="3"/>
      <c r="PDI49" s="3"/>
      <c r="PDJ49" s="3"/>
      <c r="PDK49" s="3"/>
      <c r="PDL49" s="3"/>
      <c r="PDM49" s="3"/>
      <c r="PDN49" s="3"/>
      <c r="PDO49" s="3"/>
      <c r="PDP49" s="3"/>
      <c r="PDQ49" s="3"/>
      <c r="PDR49" s="3"/>
      <c r="PDS49" s="3"/>
      <c r="PDT49" s="3"/>
      <c r="PDU49" s="3"/>
      <c r="PDV49" s="3"/>
      <c r="PDW49" s="3"/>
      <c r="PDX49" s="3"/>
      <c r="PDY49" s="3"/>
      <c r="PDZ49" s="3"/>
      <c r="PEA49" s="3"/>
      <c r="PEB49" s="3"/>
      <c r="PEC49" s="3"/>
      <c r="PED49" s="3"/>
      <c r="PEE49" s="3"/>
      <c r="PEF49" s="3"/>
      <c r="PEG49" s="3"/>
      <c r="PEH49" s="3"/>
      <c r="PEI49" s="3"/>
      <c r="PEJ49" s="3"/>
      <c r="PEK49" s="3"/>
      <c r="PEL49" s="3"/>
      <c r="PEM49" s="3"/>
      <c r="PEN49" s="3"/>
      <c r="PEO49" s="3"/>
      <c r="PEP49" s="3"/>
      <c r="PEQ49" s="3"/>
      <c r="PER49" s="3"/>
      <c r="PES49" s="3"/>
      <c r="PET49" s="3"/>
      <c r="PEU49" s="3"/>
      <c r="PEV49" s="3"/>
      <c r="PEW49" s="3"/>
      <c r="PEX49" s="3"/>
      <c r="PEY49" s="3"/>
      <c r="PEZ49" s="3"/>
      <c r="PFA49" s="3"/>
      <c r="PFB49" s="3"/>
      <c r="PFC49" s="3"/>
      <c r="PFD49" s="3"/>
      <c r="PFE49" s="3"/>
      <c r="PFF49" s="3"/>
      <c r="PFG49" s="3"/>
      <c r="PFH49" s="3"/>
      <c r="PFI49" s="3"/>
      <c r="PFJ49" s="3"/>
      <c r="PFK49" s="3"/>
      <c r="PFL49" s="3"/>
      <c r="PFM49" s="3"/>
      <c r="PFN49" s="3"/>
      <c r="PFO49" s="3"/>
      <c r="PFP49" s="3"/>
      <c r="PFQ49" s="3"/>
      <c r="PFR49" s="3"/>
      <c r="PFS49" s="3"/>
      <c r="PFT49" s="3"/>
      <c r="PFU49" s="3"/>
      <c r="PFV49" s="3"/>
      <c r="PFW49" s="3"/>
      <c r="PFX49" s="3"/>
      <c r="PFY49" s="3"/>
      <c r="PFZ49" s="3"/>
      <c r="PGA49" s="3"/>
      <c r="PGB49" s="3"/>
      <c r="PGC49" s="3"/>
      <c r="PGD49" s="3"/>
      <c r="PGE49" s="3"/>
      <c r="PGF49" s="3"/>
      <c r="PGG49" s="3"/>
      <c r="PGH49" s="3"/>
      <c r="PGI49" s="3"/>
      <c r="PGJ49" s="3"/>
      <c r="PGK49" s="3"/>
      <c r="PGL49" s="3"/>
      <c r="PGM49" s="3"/>
      <c r="PGN49" s="3"/>
      <c r="PGO49" s="3"/>
      <c r="PGP49" s="3"/>
      <c r="PGQ49" s="3"/>
      <c r="PGR49" s="3"/>
      <c r="PGS49" s="3"/>
      <c r="PGT49" s="3"/>
      <c r="PGU49" s="3"/>
      <c r="PGV49" s="3"/>
      <c r="PGW49" s="3"/>
      <c r="PGX49" s="3"/>
      <c r="PGY49" s="3"/>
      <c r="PGZ49" s="3"/>
      <c r="PHA49" s="3"/>
      <c r="PHB49" s="3"/>
      <c r="PHC49" s="3"/>
      <c r="PHD49" s="3"/>
      <c r="PHE49" s="3"/>
      <c r="PHF49" s="3"/>
      <c r="PHG49" s="3"/>
      <c r="PHH49" s="3"/>
      <c r="PHI49" s="3"/>
      <c r="PHJ49" s="3"/>
      <c r="PHK49" s="3"/>
      <c r="PHL49" s="3"/>
      <c r="PHM49" s="3"/>
      <c r="PHN49" s="3"/>
      <c r="PHO49" s="3"/>
      <c r="PHP49" s="3"/>
      <c r="PHQ49" s="3"/>
      <c r="PHR49" s="3"/>
      <c r="PHS49" s="3"/>
      <c r="PHT49" s="3"/>
      <c r="PHU49" s="3"/>
      <c r="PHV49" s="3"/>
      <c r="PHW49" s="3"/>
      <c r="PHX49" s="3"/>
      <c r="PHY49" s="3"/>
      <c r="PHZ49" s="3"/>
      <c r="PIA49" s="3"/>
      <c r="PIB49" s="3"/>
      <c r="PIC49" s="3"/>
      <c r="PID49" s="3"/>
      <c r="PIE49" s="3"/>
      <c r="PIF49" s="3"/>
      <c r="PIG49" s="3"/>
      <c r="PIH49" s="3"/>
      <c r="PII49" s="3"/>
      <c r="PIJ49" s="3"/>
      <c r="PIK49" s="3"/>
      <c r="PIL49" s="3"/>
      <c r="PIM49" s="3"/>
      <c r="PIN49" s="3"/>
      <c r="PIO49" s="3"/>
      <c r="PIP49" s="3"/>
      <c r="PIQ49" s="3"/>
      <c r="PIR49" s="3"/>
      <c r="PIS49" s="3"/>
      <c r="PIT49" s="3"/>
      <c r="PIU49" s="3"/>
      <c r="PIV49" s="3"/>
      <c r="PIW49" s="3"/>
      <c r="PIX49" s="3"/>
      <c r="PIY49" s="3"/>
      <c r="PIZ49" s="3"/>
      <c r="PJA49" s="3"/>
      <c r="PJB49" s="3"/>
      <c r="PJC49" s="3"/>
      <c r="PJD49" s="3"/>
      <c r="PJE49" s="3"/>
      <c r="PJF49" s="3"/>
      <c r="PJG49" s="3"/>
      <c r="PJH49" s="3"/>
      <c r="PJI49" s="3"/>
      <c r="PJJ49" s="3"/>
      <c r="PJK49" s="3"/>
      <c r="PJL49" s="3"/>
      <c r="PJM49" s="3"/>
      <c r="PJN49" s="3"/>
      <c r="PJO49" s="3"/>
      <c r="PJP49" s="3"/>
      <c r="PJQ49" s="3"/>
      <c r="PJR49" s="3"/>
      <c r="PJS49" s="3"/>
      <c r="PJT49" s="3"/>
      <c r="PJU49" s="3"/>
      <c r="PJV49" s="3"/>
      <c r="PJW49" s="3"/>
      <c r="PJX49" s="3"/>
      <c r="PJY49" s="3"/>
      <c r="PJZ49" s="3"/>
      <c r="PKA49" s="3"/>
      <c r="PKB49" s="3"/>
      <c r="PKC49" s="3"/>
      <c r="PKD49" s="3"/>
      <c r="PKE49" s="3"/>
      <c r="PKF49" s="3"/>
      <c r="PKG49" s="3"/>
      <c r="PKH49" s="3"/>
      <c r="PKI49" s="3"/>
      <c r="PKJ49" s="3"/>
      <c r="PKK49" s="3"/>
      <c r="PKL49" s="3"/>
      <c r="PKM49" s="3"/>
      <c r="PKN49" s="3"/>
      <c r="PKO49" s="3"/>
      <c r="PKP49" s="3"/>
      <c r="PKQ49" s="3"/>
      <c r="PKR49" s="3"/>
      <c r="PKS49" s="3"/>
      <c r="PKT49" s="3"/>
      <c r="PKU49" s="3"/>
      <c r="PKV49" s="3"/>
      <c r="PKW49" s="3"/>
      <c r="PKX49" s="3"/>
      <c r="PKY49" s="3"/>
      <c r="PKZ49" s="3"/>
      <c r="PLA49" s="3"/>
      <c r="PLB49" s="3"/>
      <c r="PLC49" s="3"/>
      <c r="PLD49" s="3"/>
      <c r="PLE49" s="3"/>
      <c r="PLF49" s="3"/>
      <c r="PLG49" s="3"/>
      <c r="PLH49" s="3"/>
      <c r="PLI49" s="3"/>
      <c r="PLJ49" s="3"/>
      <c r="PLK49" s="3"/>
      <c r="PLL49" s="3"/>
      <c r="PLM49" s="3"/>
      <c r="PLN49" s="3"/>
      <c r="PLO49" s="3"/>
      <c r="PLP49" s="3"/>
      <c r="PLQ49" s="3"/>
      <c r="PLR49" s="3"/>
      <c r="PLS49" s="3"/>
      <c r="PLT49" s="3"/>
      <c r="PLU49" s="3"/>
      <c r="PLV49" s="3"/>
      <c r="PLW49" s="3"/>
      <c r="PLX49" s="3"/>
      <c r="PLY49" s="3"/>
      <c r="PLZ49" s="3"/>
      <c r="PMA49" s="3"/>
      <c r="PMB49" s="3"/>
      <c r="PMC49" s="3"/>
      <c r="PMD49" s="3"/>
      <c r="PME49" s="3"/>
      <c r="PMF49" s="3"/>
      <c r="PMG49" s="3"/>
      <c r="PMH49" s="3"/>
      <c r="PMI49" s="3"/>
      <c r="PMJ49" s="3"/>
      <c r="PMK49" s="3"/>
      <c r="PML49" s="3"/>
      <c r="PMM49" s="3"/>
      <c r="PMN49" s="3"/>
      <c r="PMO49" s="3"/>
      <c r="PMP49" s="3"/>
      <c r="PMQ49" s="3"/>
      <c r="PMR49" s="3"/>
      <c r="PMS49" s="3"/>
      <c r="PMT49" s="3"/>
      <c r="PMU49" s="3"/>
      <c r="PMV49" s="3"/>
      <c r="PMW49" s="3"/>
      <c r="PMX49" s="3"/>
      <c r="PMY49" s="3"/>
      <c r="PMZ49" s="3"/>
      <c r="PNA49" s="3"/>
      <c r="PNB49" s="3"/>
      <c r="PNC49" s="3"/>
      <c r="PND49" s="3"/>
      <c r="PNE49" s="3"/>
      <c r="PNF49" s="3"/>
      <c r="PNG49" s="3"/>
      <c r="PNH49" s="3"/>
      <c r="PNI49" s="3"/>
      <c r="PNJ49" s="3"/>
      <c r="PNK49" s="3"/>
      <c r="PNL49" s="3"/>
      <c r="PNM49" s="3"/>
      <c r="PNN49" s="3"/>
      <c r="PNO49" s="3"/>
      <c r="PNP49" s="3"/>
      <c r="PNQ49" s="3"/>
      <c r="PNR49" s="3"/>
      <c r="PNS49" s="3"/>
      <c r="PNT49" s="3"/>
      <c r="PNU49" s="3"/>
      <c r="PNV49" s="3"/>
      <c r="PNW49" s="3"/>
      <c r="PNX49" s="3"/>
      <c r="PNY49" s="3"/>
      <c r="PNZ49" s="3"/>
      <c r="POA49" s="3"/>
      <c r="POB49" s="3"/>
      <c r="POC49" s="3"/>
      <c r="POD49" s="3"/>
      <c r="POE49" s="3"/>
      <c r="POF49" s="3"/>
      <c r="POG49" s="3"/>
      <c r="POH49" s="3"/>
      <c r="POI49" s="3"/>
      <c r="POJ49" s="3"/>
      <c r="POK49" s="3"/>
      <c r="POL49" s="3"/>
      <c r="POM49" s="3"/>
      <c r="PON49" s="3"/>
      <c r="POO49" s="3"/>
      <c r="POP49" s="3"/>
      <c r="POQ49" s="3"/>
      <c r="POR49" s="3"/>
      <c r="POS49" s="3"/>
      <c r="POT49" s="3"/>
      <c r="POU49" s="3"/>
      <c r="POV49" s="3"/>
      <c r="POW49" s="3"/>
      <c r="POX49" s="3"/>
      <c r="POY49" s="3"/>
      <c r="POZ49" s="3"/>
      <c r="PPA49" s="3"/>
      <c r="PPB49" s="3"/>
      <c r="PPC49" s="3"/>
      <c r="PPD49" s="3"/>
      <c r="PPE49" s="3"/>
      <c r="PPF49" s="3"/>
      <c r="PPG49" s="3"/>
      <c r="PPH49" s="3"/>
      <c r="PPI49" s="3"/>
      <c r="PPJ49" s="3"/>
      <c r="PPK49" s="3"/>
      <c r="PPL49" s="3"/>
      <c r="PPM49" s="3"/>
      <c r="PPN49" s="3"/>
      <c r="PPO49" s="3"/>
      <c r="PPP49" s="3"/>
      <c r="PPQ49" s="3"/>
      <c r="PPR49" s="3"/>
      <c r="PPS49" s="3"/>
      <c r="PPT49" s="3"/>
      <c r="PPU49" s="3"/>
      <c r="PPV49" s="3"/>
      <c r="PPW49" s="3"/>
      <c r="PPX49" s="3"/>
      <c r="PPY49" s="3"/>
      <c r="PPZ49" s="3"/>
      <c r="PQA49" s="3"/>
      <c r="PQB49" s="3"/>
      <c r="PQC49" s="3"/>
      <c r="PQD49" s="3"/>
      <c r="PQE49" s="3"/>
      <c r="PQF49" s="3"/>
      <c r="PQG49" s="3"/>
      <c r="PQH49" s="3"/>
      <c r="PQI49" s="3"/>
      <c r="PQJ49" s="3"/>
      <c r="PQK49" s="3"/>
      <c r="PQL49" s="3"/>
      <c r="PQM49" s="3"/>
      <c r="PQN49" s="3"/>
      <c r="PQO49" s="3"/>
      <c r="PQP49" s="3"/>
      <c r="PQQ49" s="3"/>
      <c r="PQR49" s="3"/>
      <c r="PQS49" s="3"/>
      <c r="PQT49" s="3"/>
      <c r="PQU49" s="3"/>
      <c r="PQV49" s="3"/>
      <c r="PQW49" s="3"/>
      <c r="PQX49" s="3"/>
      <c r="PQY49" s="3"/>
      <c r="PQZ49" s="3"/>
      <c r="PRA49" s="3"/>
      <c r="PRB49" s="3"/>
      <c r="PRC49" s="3"/>
      <c r="PRD49" s="3"/>
      <c r="PRE49" s="3"/>
      <c r="PRF49" s="3"/>
      <c r="PRG49" s="3"/>
      <c r="PRH49" s="3"/>
      <c r="PRI49" s="3"/>
      <c r="PRJ49" s="3"/>
      <c r="PRK49" s="3"/>
      <c r="PRL49" s="3"/>
      <c r="PRM49" s="3"/>
      <c r="PRN49" s="3"/>
      <c r="PRO49" s="3"/>
      <c r="PRP49" s="3"/>
      <c r="PRQ49" s="3"/>
      <c r="PRR49" s="3"/>
      <c r="PRS49" s="3"/>
      <c r="PRT49" s="3"/>
      <c r="PRU49" s="3"/>
      <c r="PRV49" s="3"/>
      <c r="PRW49" s="3"/>
      <c r="PRX49" s="3"/>
      <c r="PRY49" s="3"/>
      <c r="PRZ49" s="3"/>
      <c r="PSA49" s="3"/>
      <c r="PSB49" s="3"/>
      <c r="PSC49" s="3"/>
      <c r="PSD49" s="3"/>
      <c r="PSE49" s="3"/>
      <c r="PSF49" s="3"/>
      <c r="PSG49" s="3"/>
      <c r="PSH49" s="3"/>
      <c r="PSI49" s="3"/>
      <c r="PSJ49" s="3"/>
      <c r="PSK49" s="3"/>
      <c r="PSL49" s="3"/>
      <c r="PSM49" s="3"/>
      <c r="PSN49" s="3"/>
      <c r="PSO49" s="3"/>
      <c r="PSP49" s="3"/>
      <c r="PSQ49" s="3"/>
      <c r="PSR49" s="3"/>
      <c r="PSS49" s="3"/>
      <c r="PST49" s="3"/>
      <c r="PSU49" s="3"/>
      <c r="PSV49" s="3"/>
      <c r="PSW49" s="3"/>
      <c r="PSX49" s="3"/>
      <c r="PSY49" s="3"/>
      <c r="PSZ49" s="3"/>
      <c r="PTA49" s="3"/>
      <c r="PTB49" s="3"/>
      <c r="PTC49" s="3"/>
      <c r="PTD49" s="3"/>
      <c r="PTE49" s="3"/>
      <c r="PTF49" s="3"/>
      <c r="PTG49" s="3"/>
      <c r="PTH49" s="3"/>
      <c r="PTI49" s="3"/>
      <c r="PTJ49" s="3"/>
      <c r="PTK49" s="3"/>
      <c r="PTL49" s="3"/>
      <c r="PTM49" s="3"/>
      <c r="PTN49" s="3"/>
      <c r="PTO49" s="3"/>
      <c r="PTP49" s="3"/>
      <c r="PTQ49" s="3"/>
      <c r="PTR49" s="3"/>
      <c r="PTS49" s="3"/>
      <c r="PTT49" s="3"/>
      <c r="PTU49" s="3"/>
      <c r="PTV49" s="3"/>
      <c r="PTW49" s="3"/>
      <c r="PTX49" s="3"/>
      <c r="PTY49" s="3"/>
      <c r="PTZ49" s="3"/>
      <c r="PUA49" s="3"/>
      <c r="PUB49" s="3"/>
      <c r="PUC49" s="3"/>
      <c r="PUD49" s="3"/>
      <c r="PUE49" s="3"/>
      <c r="PUF49" s="3"/>
      <c r="PUG49" s="3"/>
      <c r="PUH49" s="3"/>
      <c r="PUI49" s="3"/>
      <c r="PUJ49" s="3"/>
      <c r="PUK49" s="3"/>
      <c r="PUL49" s="3"/>
      <c r="PUM49" s="3"/>
      <c r="PUN49" s="3"/>
      <c r="PUO49" s="3"/>
      <c r="PUP49" s="3"/>
      <c r="PUQ49" s="3"/>
      <c r="PUR49" s="3"/>
      <c r="PUS49" s="3"/>
      <c r="PUT49" s="3"/>
      <c r="PUU49" s="3"/>
      <c r="PUV49" s="3"/>
      <c r="PUW49" s="3"/>
      <c r="PUX49" s="3"/>
      <c r="PUY49" s="3"/>
      <c r="PUZ49" s="3"/>
      <c r="PVA49" s="3"/>
      <c r="PVB49" s="3"/>
      <c r="PVC49" s="3"/>
      <c r="PVD49" s="3"/>
      <c r="PVE49" s="3"/>
      <c r="PVF49" s="3"/>
      <c r="PVG49" s="3"/>
      <c r="PVH49" s="3"/>
      <c r="PVI49" s="3"/>
      <c r="PVJ49" s="3"/>
      <c r="PVK49" s="3"/>
      <c r="PVL49" s="3"/>
      <c r="PVM49" s="3"/>
      <c r="PVN49" s="3"/>
      <c r="PVO49" s="3"/>
      <c r="PVP49" s="3"/>
      <c r="PVQ49" s="3"/>
      <c r="PVR49" s="3"/>
      <c r="PVS49" s="3"/>
      <c r="PVT49" s="3"/>
      <c r="PVU49" s="3"/>
      <c r="PVV49" s="3"/>
      <c r="PVW49" s="3"/>
      <c r="PVX49" s="3"/>
      <c r="PVY49" s="3"/>
      <c r="PVZ49" s="3"/>
      <c r="PWA49" s="3"/>
      <c r="PWB49" s="3"/>
      <c r="PWC49" s="3"/>
      <c r="PWD49" s="3"/>
      <c r="PWE49" s="3"/>
      <c r="PWF49" s="3"/>
      <c r="PWG49" s="3"/>
      <c r="PWH49" s="3"/>
      <c r="PWI49" s="3"/>
      <c r="PWJ49" s="3"/>
      <c r="PWK49" s="3"/>
      <c r="PWL49" s="3"/>
      <c r="PWM49" s="3"/>
      <c r="PWN49" s="3"/>
      <c r="PWO49" s="3"/>
      <c r="PWP49" s="3"/>
      <c r="PWQ49" s="3"/>
      <c r="PWR49" s="3"/>
      <c r="PWS49" s="3"/>
      <c r="PWT49" s="3"/>
      <c r="PWU49" s="3"/>
      <c r="PWV49" s="3"/>
      <c r="PWW49" s="3"/>
      <c r="PWX49" s="3"/>
      <c r="PWY49" s="3"/>
      <c r="PWZ49" s="3"/>
      <c r="PXA49" s="3"/>
      <c r="PXB49" s="3"/>
      <c r="PXC49" s="3"/>
      <c r="PXD49" s="3"/>
      <c r="PXE49" s="3"/>
      <c r="PXF49" s="3"/>
      <c r="PXG49" s="3"/>
      <c r="PXH49" s="3"/>
      <c r="PXI49" s="3"/>
      <c r="PXJ49" s="3"/>
      <c r="PXK49" s="3"/>
      <c r="PXL49" s="3"/>
      <c r="PXM49" s="3"/>
      <c r="PXN49" s="3"/>
      <c r="PXO49" s="3"/>
      <c r="PXP49" s="3"/>
      <c r="PXQ49" s="3"/>
      <c r="PXR49" s="3"/>
      <c r="PXS49" s="3"/>
      <c r="PXT49" s="3"/>
      <c r="PXU49" s="3"/>
      <c r="PXV49" s="3"/>
      <c r="PXW49" s="3"/>
      <c r="PXX49" s="3"/>
      <c r="PXY49" s="3"/>
      <c r="PXZ49" s="3"/>
      <c r="PYA49" s="3"/>
      <c r="PYB49" s="3"/>
      <c r="PYC49" s="3"/>
      <c r="PYD49" s="3"/>
      <c r="PYE49" s="3"/>
      <c r="PYF49" s="3"/>
      <c r="PYG49" s="3"/>
      <c r="PYH49" s="3"/>
      <c r="PYI49" s="3"/>
      <c r="PYJ49" s="3"/>
      <c r="PYK49" s="3"/>
      <c r="PYL49" s="3"/>
      <c r="PYM49" s="3"/>
      <c r="PYN49" s="3"/>
      <c r="PYO49" s="3"/>
      <c r="PYP49" s="3"/>
      <c r="PYQ49" s="3"/>
      <c r="PYR49" s="3"/>
      <c r="PYS49" s="3"/>
      <c r="PYT49" s="3"/>
      <c r="PYU49" s="3"/>
      <c r="PYV49" s="3"/>
      <c r="PYW49" s="3"/>
      <c r="PYX49" s="3"/>
      <c r="PYY49" s="3"/>
      <c r="PYZ49" s="3"/>
      <c r="PZA49" s="3"/>
      <c r="PZB49" s="3"/>
      <c r="PZC49" s="3"/>
      <c r="PZD49" s="3"/>
      <c r="PZE49" s="3"/>
      <c r="PZF49" s="3"/>
      <c r="PZG49" s="3"/>
      <c r="PZH49" s="3"/>
      <c r="PZI49" s="3"/>
      <c r="PZJ49" s="3"/>
      <c r="PZK49" s="3"/>
      <c r="PZL49" s="3"/>
      <c r="PZM49" s="3"/>
      <c r="PZN49" s="3"/>
      <c r="PZO49" s="3"/>
      <c r="PZP49" s="3"/>
      <c r="PZQ49" s="3"/>
      <c r="PZR49" s="3"/>
      <c r="PZS49" s="3"/>
      <c r="PZT49" s="3"/>
      <c r="PZU49" s="3"/>
      <c r="PZV49" s="3"/>
      <c r="PZW49" s="3"/>
      <c r="PZX49" s="3"/>
      <c r="PZY49" s="3"/>
      <c r="PZZ49" s="3"/>
      <c r="QAA49" s="3"/>
      <c r="QAB49" s="3"/>
      <c r="QAC49" s="3"/>
      <c r="QAD49" s="3"/>
      <c r="QAE49" s="3"/>
      <c r="QAF49" s="3"/>
      <c r="QAG49" s="3"/>
      <c r="QAH49" s="3"/>
      <c r="QAI49" s="3"/>
      <c r="QAJ49" s="3"/>
      <c r="QAK49" s="3"/>
      <c r="QAL49" s="3"/>
      <c r="QAM49" s="3"/>
      <c r="QAN49" s="3"/>
      <c r="QAO49" s="3"/>
      <c r="QAP49" s="3"/>
      <c r="QAQ49" s="3"/>
      <c r="QAR49" s="3"/>
      <c r="QAS49" s="3"/>
      <c r="QAT49" s="3"/>
      <c r="QAU49" s="3"/>
      <c r="QAV49" s="3"/>
      <c r="QAW49" s="3"/>
      <c r="QAX49" s="3"/>
      <c r="QAY49" s="3"/>
      <c r="QAZ49" s="3"/>
      <c r="QBA49" s="3"/>
      <c r="QBB49" s="3"/>
      <c r="QBC49" s="3"/>
      <c r="QBD49" s="3"/>
      <c r="QBE49" s="3"/>
      <c r="QBF49" s="3"/>
      <c r="QBG49" s="3"/>
      <c r="QBH49" s="3"/>
      <c r="QBI49" s="3"/>
      <c r="QBJ49" s="3"/>
      <c r="QBK49" s="3"/>
      <c r="QBL49" s="3"/>
      <c r="QBM49" s="3"/>
      <c r="QBN49" s="3"/>
      <c r="QBO49" s="3"/>
      <c r="QBP49" s="3"/>
      <c r="QBQ49" s="3"/>
      <c r="QBR49" s="3"/>
      <c r="QBS49" s="3"/>
      <c r="QBT49" s="3"/>
      <c r="QBU49" s="3"/>
      <c r="QBV49" s="3"/>
      <c r="QBW49" s="3"/>
      <c r="QBX49" s="3"/>
      <c r="QBY49" s="3"/>
      <c r="QBZ49" s="3"/>
      <c r="QCA49" s="3"/>
      <c r="QCB49" s="3"/>
      <c r="QCC49" s="3"/>
      <c r="QCD49" s="3"/>
      <c r="QCE49" s="3"/>
      <c r="QCF49" s="3"/>
      <c r="QCG49" s="3"/>
      <c r="QCH49" s="3"/>
      <c r="QCI49" s="3"/>
      <c r="QCJ49" s="3"/>
      <c r="QCK49" s="3"/>
      <c r="QCL49" s="3"/>
      <c r="QCM49" s="3"/>
      <c r="QCN49" s="3"/>
      <c r="QCO49" s="3"/>
      <c r="QCP49" s="3"/>
      <c r="QCQ49" s="3"/>
      <c r="QCR49" s="3"/>
      <c r="QCS49" s="3"/>
      <c r="QCT49" s="3"/>
      <c r="QCU49" s="3"/>
      <c r="QCV49" s="3"/>
      <c r="QCW49" s="3"/>
      <c r="QCX49" s="3"/>
      <c r="QCY49" s="3"/>
      <c r="QCZ49" s="3"/>
      <c r="QDA49" s="3"/>
      <c r="QDB49" s="3"/>
      <c r="QDC49" s="3"/>
      <c r="QDD49" s="3"/>
      <c r="QDE49" s="3"/>
      <c r="QDF49" s="3"/>
      <c r="QDG49" s="3"/>
      <c r="QDH49" s="3"/>
      <c r="QDI49" s="3"/>
      <c r="QDJ49" s="3"/>
      <c r="QDK49" s="3"/>
      <c r="QDL49" s="3"/>
      <c r="QDM49" s="3"/>
      <c r="QDN49" s="3"/>
      <c r="QDO49" s="3"/>
      <c r="QDP49" s="3"/>
      <c r="QDQ49" s="3"/>
      <c r="QDR49" s="3"/>
      <c r="QDS49" s="3"/>
      <c r="QDT49" s="3"/>
      <c r="QDU49" s="3"/>
      <c r="QDV49" s="3"/>
      <c r="QDW49" s="3"/>
      <c r="QDX49" s="3"/>
      <c r="QDY49" s="3"/>
      <c r="QDZ49" s="3"/>
      <c r="QEA49" s="3"/>
      <c r="QEB49" s="3"/>
      <c r="QEC49" s="3"/>
      <c r="QED49" s="3"/>
      <c r="QEE49" s="3"/>
      <c r="QEF49" s="3"/>
      <c r="QEG49" s="3"/>
      <c r="QEH49" s="3"/>
      <c r="QEI49" s="3"/>
      <c r="QEJ49" s="3"/>
      <c r="QEK49" s="3"/>
      <c r="QEL49" s="3"/>
      <c r="QEM49" s="3"/>
      <c r="QEN49" s="3"/>
      <c r="QEO49" s="3"/>
      <c r="QEP49" s="3"/>
      <c r="QEQ49" s="3"/>
      <c r="QER49" s="3"/>
      <c r="QES49" s="3"/>
      <c r="QET49" s="3"/>
      <c r="QEU49" s="3"/>
      <c r="QEV49" s="3"/>
      <c r="QEW49" s="3"/>
      <c r="QEX49" s="3"/>
      <c r="QEY49" s="3"/>
      <c r="QEZ49" s="3"/>
      <c r="QFA49" s="3"/>
      <c r="QFB49" s="3"/>
      <c r="QFC49" s="3"/>
      <c r="QFD49" s="3"/>
      <c r="QFE49" s="3"/>
      <c r="QFF49" s="3"/>
      <c r="QFG49" s="3"/>
      <c r="QFH49" s="3"/>
      <c r="QFI49" s="3"/>
      <c r="QFJ49" s="3"/>
      <c r="QFK49" s="3"/>
      <c r="QFL49" s="3"/>
      <c r="QFM49" s="3"/>
      <c r="QFN49" s="3"/>
      <c r="QFO49" s="3"/>
      <c r="QFP49" s="3"/>
      <c r="QFQ49" s="3"/>
      <c r="QFR49" s="3"/>
      <c r="QFS49" s="3"/>
      <c r="QFT49" s="3"/>
      <c r="QFU49" s="3"/>
      <c r="QFV49" s="3"/>
      <c r="QFW49" s="3"/>
      <c r="QFX49" s="3"/>
      <c r="QFY49" s="3"/>
      <c r="QFZ49" s="3"/>
      <c r="QGA49" s="3"/>
      <c r="QGB49" s="3"/>
      <c r="QGC49" s="3"/>
      <c r="QGD49" s="3"/>
      <c r="QGE49" s="3"/>
      <c r="QGF49" s="3"/>
      <c r="QGG49" s="3"/>
      <c r="QGH49" s="3"/>
      <c r="QGI49" s="3"/>
      <c r="QGJ49" s="3"/>
      <c r="QGK49" s="3"/>
      <c r="QGL49" s="3"/>
      <c r="QGM49" s="3"/>
      <c r="QGN49" s="3"/>
      <c r="QGO49" s="3"/>
      <c r="QGP49" s="3"/>
      <c r="QGQ49" s="3"/>
      <c r="QGR49" s="3"/>
      <c r="QGS49" s="3"/>
      <c r="QGT49" s="3"/>
      <c r="QGU49" s="3"/>
      <c r="QGV49" s="3"/>
      <c r="QGW49" s="3"/>
      <c r="QGX49" s="3"/>
      <c r="QGY49" s="3"/>
      <c r="QGZ49" s="3"/>
      <c r="QHA49" s="3"/>
      <c r="QHB49" s="3"/>
      <c r="QHC49" s="3"/>
      <c r="QHD49" s="3"/>
      <c r="QHE49" s="3"/>
      <c r="QHF49" s="3"/>
      <c r="QHG49" s="3"/>
      <c r="QHH49" s="3"/>
      <c r="QHI49" s="3"/>
      <c r="QHJ49" s="3"/>
      <c r="QHK49" s="3"/>
      <c r="QHL49" s="3"/>
      <c r="QHM49" s="3"/>
      <c r="QHN49" s="3"/>
      <c r="QHO49" s="3"/>
      <c r="QHP49" s="3"/>
      <c r="QHQ49" s="3"/>
      <c r="QHR49" s="3"/>
      <c r="QHS49" s="3"/>
      <c r="QHT49" s="3"/>
      <c r="QHU49" s="3"/>
      <c r="QHV49" s="3"/>
      <c r="QHW49" s="3"/>
      <c r="QHX49" s="3"/>
      <c r="QHY49" s="3"/>
      <c r="QHZ49" s="3"/>
      <c r="QIA49" s="3"/>
      <c r="QIB49" s="3"/>
      <c r="QIC49" s="3"/>
      <c r="QID49" s="3"/>
      <c r="QIE49" s="3"/>
      <c r="QIF49" s="3"/>
      <c r="QIG49" s="3"/>
      <c r="QIH49" s="3"/>
      <c r="QII49" s="3"/>
      <c r="QIJ49" s="3"/>
      <c r="QIK49" s="3"/>
      <c r="QIL49" s="3"/>
      <c r="QIM49" s="3"/>
      <c r="QIN49" s="3"/>
      <c r="QIO49" s="3"/>
      <c r="QIP49" s="3"/>
      <c r="QIQ49" s="3"/>
      <c r="QIR49" s="3"/>
      <c r="QIS49" s="3"/>
      <c r="QIT49" s="3"/>
      <c r="QIU49" s="3"/>
      <c r="QIV49" s="3"/>
      <c r="QIW49" s="3"/>
      <c r="QIX49" s="3"/>
      <c r="QIY49" s="3"/>
      <c r="QIZ49" s="3"/>
      <c r="QJA49" s="3"/>
      <c r="QJB49" s="3"/>
      <c r="QJC49" s="3"/>
      <c r="QJD49" s="3"/>
      <c r="QJE49" s="3"/>
      <c r="QJF49" s="3"/>
      <c r="QJG49" s="3"/>
      <c r="QJH49" s="3"/>
      <c r="QJI49" s="3"/>
      <c r="QJJ49" s="3"/>
      <c r="QJK49" s="3"/>
      <c r="QJL49" s="3"/>
      <c r="QJM49" s="3"/>
      <c r="QJN49" s="3"/>
      <c r="QJO49" s="3"/>
      <c r="QJP49" s="3"/>
      <c r="QJQ49" s="3"/>
      <c r="QJR49" s="3"/>
      <c r="QJS49" s="3"/>
      <c r="QJT49" s="3"/>
      <c r="QJU49" s="3"/>
      <c r="QJV49" s="3"/>
      <c r="QJW49" s="3"/>
      <c r="QJX49" s="3"/>
      <c r="QJY49" s="3"/>
      <c r="QJZ49" s="3"/>
      <c r="QKA49" s="3"/>
      <c r="QKB49" s="3"/>
      <c r="QKC49" s="3"/>
      <c r="QKD49" s="3"/>
      <c r="QKE49" s="3"/>
      <c r="QKF49" s="3"/>
      <c r="QKG49" s="3"/>
      <c r="QKH49" s="3"/>
      <c r="QKI49" s="3"/>
      <c r="QKJ49" s="3"/>
      <c r="QKK49" s="3"/>
      <c r="QKL49" s="3"/>
      <c r="QKM49" s="3"/>
      <c r="QKN49" s="3"/>
      <c r="QKO49" s="3"/>
      <c r="QKP49" s="3"/>
      <c r="QKQ49" s="3"/>
      <c r="QKR49" s="3"/>
      <c r="QKS49" s="3"/>
      <c r="QKT49" s="3"/>
      <c r="QKU49" s="3"/>
      <c r="QKV49" s="3"/>
      <c r="QKW49" s="3"/>
      <c r="QKX49" s="3"/>
      <c r="QKY49" s="3"/>
      <c r="QKZ49" s="3"/>
      <c r="QLA49" s="3"/>
      <c r="QLB49" s="3"/>
      <c r="QLC49" s="3"/>
      <c r="QLD49" s="3"/>
      <c r="QLE49" s="3"/>
      <c r="QLF49" s="3"/>
      <c r="QLG49" s="3"/>
      <c r="QLH49" s="3"/>
      <c r="QLI49" s="3"/>
      <c r="QLJ49" s="3"/>
      <c r="QLK49" s="3"/>
      <c r="QLL49" s="3"/>
      <c r="QLM49" s="3"/>
      <c r="QLN49" s="3"/>
      <c r="QLO49" s="3"/>
      <c r="QLP49" s="3"/>
      <c r="QLQ49" s="3"/>
      <c r="QLR49" s="3"/>
      <c r="QLS49" s="3"/>
      <c r="QLT49" s="3"/>
      <c r="QLU49" s="3"/>
      <c r="QLV49" s="3"/>
      <c r="QLW49" s="3"/>
      <c r="QLX49" s="3"/>
      <c r="QLY49" s="3"/>
      <c r="QLZ49" s="3"/>
      <c r="QMA49" s="3"/>
      <c r="QMB49" s="3"/>
      <c r="QMC49" s="3"/>
      <c r="QMD49" s="3"/>
      <c r="QME49" s="3"/>
      <c r="QMF49" s="3"/>
      <c r="QMG49" s="3"/>
      <c r="QMH49" s="3"/>
      <c r="QMI49" s="3"/>
      <c r="QMJ49" s="3"/>
      <c r="QMK49" s="3"/>
      <c r="QML49" s="3"/>
      <c r="QMM49" s="3"/>
      <c r="QMN49" s="3"/>
      <c r="QMO49" s="3"/>
      <c r="QMP49" s="3"/>
      <c r="QMQ49" s="3"/>
      <c r="QMR49" s="3"/>
      <c r="QMS49" s="3"/>
      <c r="QMT49" s="3"/>
      <c r="QMU49" s="3"/>
      <c r="QMV49" s="3"/>
      <c r="QMW49" s="3"/>
      <c r="QMX49" s="3"/>
      <c r="QMY49" s="3"/>
      <c r="QMZ49" s="3"/>
      <c r="QNA49" s="3"/>
      <c r="QNB49" s="3"/>
      <c r="QNC49" s="3"/>
      <c r="QND49" s="3"/>
      <c r="QNE49" s="3"/>
      <c r="QNF49" s="3"/>
      <c r="QNG49" s="3"/>
      <c r="QNH49" s="3"/>
      <c r="QNI49" s="3"/>
      <c r="QNJ49" s="3"/>
      <c r="QNK49" s="3"/>
      <c r="QNL49" s="3"/>
      <c r="QNM49" s="3"/>
      <c r="QNN49" s="3"/>
      <c r="QNO49" s="3"/>
      <c r="QNP49" s="3"/>
      <c r="QNQ49" s="3"/>
      <c r="QNR49" s="3"/>
      <c r="QNS49" s="3"/>
      <c r="QNT49" s="3"/>
      <c r="QNU49" s="3"/>
      <c r="QNV49" s="3"/>
      <c r="QNW49" s="3"/>
      <c r="QNX49" s="3"/>
      <c r="QNY49" s="3"/>
      <c r="QNZ49" s="3"/>
      <c r="QOA49" s="3"/>
      <c r="QOB49" s="3"/>
      <c r="QOC49" s="3"/>
      <c r="QOD49" s="3"/>
      <c r="QOE49" s="3"/>
      <c r="QOF49" s="3"/>
      <c r="QOG49" s="3"/>
      <c r="QOH49" s="3"/>
      <c r="QOI49" s="3"/>
      <c r="QOJ49" s="3"/>
      <c r="QOK49" s="3"/>
      <c r="QOL49" s="3"/>
      <c r="QOM49" s="3"/>
      <c r="QON49" s="3"/>
      <c r="QOO49" s="3"/>
      <c r="QOP49" s="3"/>
      <c r="QOQ49" s="3"/>
      <c r="QOR49" s="3"/>
      <c r="QOS49" s="3"/>
      <c r="QOT49" s="3"/>
      <c r="QOU49" s="3"/>
      <c r="QOV49" s="3"/>
      <c r="QOW49" s="3"/>
      <c r="QOX49" s="3"/>
      <c r="QOY49" s="3"/>
      <c r="QOZ49" s="3"/>
      <c r="QPA49" s="3"/>
      <c r="QPB49" s="3"/>
      <c r="QPC49" s="3"/>
      <c r="QPD49" s="3"/>
      <c r="QPE49" s="3"/>
      <c r="QPF49" s="3"/>
      <c r="QPG49" s="3"/>
      <c r="QPH49" s="3"/>
      <c r="QPI49" s="3"/>
      <c r="QPJ49" s="3"/>
      <c r="QPK49" s="3"/>
      <c r="QPL49" s="3"/>
      <c r="QPM49" s="3"/>
      <c r="QPN49" s="3"/>
      <c r="QPO49" s="3"/>
      <c r="QPP49" s="3"/>
      <c r="QPQ49" s="3"/>
      <c r="QPR49" s="3"/>
      <c r="QPS49" s="3"/>
      <c r="QPT49" s="3"/>
      <c r="QPU49" s="3"/>
      <c r="QPV49" s="3"/>
      <c r="QPW49" s="3"/>
      <c r="QPX49" s="3"/>
      <c r="QPY49" s="3"/>
      <c r="QPZ49" s="3"/>
      <c r="QQA49" s="3"/>
      <c r="QQB49" s="3"/>
      <c r="QQC49" s="3"/>
      <c r="QQD49" s="3"/>
      <c r="QQE49" s="3"/>
      <c r="QQF49" s="3"/>
      <c r="QQG49" s="3"/>
      <c r="QQH49" s="3"/>
      <c r="QQI49" s="3"/>
      <c r="QQJ49" s="3"/>
      <c r="QQK49" s="3"/>
      <c r="QQL49" s="3"/>
      <c r="QQM49" s="3"/>
      <c r="QQN49" s="3"/>
      <c r="QQO49" s="3"/>
      <c r="QQP49" s="3"/>
      <c r="QQQ49" s="3"/>
      <c r="QQR49" s="3"/>
      <c r="QQS49" s="3"/>
      <c r="QQT49" s="3"/>
      <c r="QQU49" s="3"/>
      <c r="QQV49" s="3"/>
      <c r="QQW49" s="3"/>
      <c r="QQX49" s="3"/>
      <c r="QQY49" s="3"/>
      <c r="QQZ49" s="3"/>
      <c r="QRA49" s="3"/>
      <c r="QRB49" s="3"/>
      <c r="QRC49" s="3"/>
      <c r="QRD49" s="3"/>
      <c r="QRE49" s="3"/>
      <c r="QRF49" s="3"/>
      <c r="QRG49" s="3"/>
      <c r="QRH49" s="3"/>
      <c r="QRI49" s="3"/>
      <c r="QRJ49" s="3"/>
      <c r="QRK49" s="3"/>
      <c r="QRL49" s="3"/>
      <c r="QRM49" s="3"/>
      <c r="QRN49" s="3"/>
      <c r="QRO49" s="3"/>
      <c r="QRP49" s="3"/>
      <c r="QRQ49" s="3"/>
      <c r="QRR49" s="3"/>
      <c r="QRS49" s="3"/>
      <c r="QRT49" s="3"/>
      <c r="QRU49" s="3"/>
      <c r="QRV49" s="3"/>
      <c r="QRW49" s="3"/>
      <c r="QRX49" s="3"/>
      <c r="QRY49" s="3"/>
      <c r="QRZ49" s="3"/>
      <c r="QSA49" s="3"/>
      <c r="QSB49" s="3"/>
      <c r="QSC49" s="3"/>
      <c r="QSD49" s="3"/>
      <c r="QSE49" s="3"/>
      <c r="QSF49" s="3"/>
      <c r="QSG49" s="3"/>
      <c r="QSH49" s="3"/>
      <c r="QSI49" s="3"/>
      <c r="QSJ49" s="3"/>
      <c r="QSK49" s="3"/>
      <c r="QSL49" s="3"/>
      <c r="QSM49" s="3"/>
      <c r="QSN49" s="3"/>
      <c r="QSO49" s="3"/>
      <c r="QSP49" s="3"/>
      <c r="QSQ49" s="3"/>
      <c r="QSR49" s="3"/>
      <c r="QSS49" s="3"/>
      <c r="QST49" s="3"/>
      <c r="QSU49" s="3"/>
      <c r="QSV49" s="3"/>
      <c r="QSW49" s="3"/>
      <c r="QSX49" s="3"/>
      <c r="QSY49" s="3"/>
      <c r="QSZ49" s="3"/>
      <c r="QTA49" s="3"/>
      <c r="QTB49" s="3"/>
      <c r="QTC49" s="3"/>
      <c r="QTD49" s="3"/>
      <c r="QTE49" s="3"/>
      <c r="QTF49" s="3"/>
      <c r="QTG49" s="3"/>
      <c r="QTH49" s="3"/>
      <c r="QTI49" s="3"/>
      <c r="QTJ49" s="3"/>
      <c r="QTK49" s="3"/>
      <c r="QTL49" s="3"/>
      <c r="QTM49" s="3"/>
      <c r="QTN49" s="3"/>
      <c r="QTO49" s="3"/>
      <c r="QTP49" s="3"/>
      <c r="QTQ49" s="3"/>
      <c r="QTR49" s="3"/>
      <c r="QTS49" s="3"/>
      <c r="QTT49" s="3"/>
      <c r="QTU49" s="3"/>
      <c r="QTV49" s="3"/>
      <c r="QTW49" s="3"/>
      <c r="QTX49" s="3"/>
      <c r="QTY49" s="3"/>
      <c r="QTZ49" s="3"/>
      <c r="QUA49" s="3"/>
      <c r="QUB49" s="3"/>
      <c r="QUC49" s="3"/>
      <c r="QUD49" s="3"/>
      <c r="QUE49" s="3"/>
      <c r="QUF49" s="3"/>
      <c r="QUG49" s="3"/>
      <c r="QUH49" s="3"/>
      <c r="QUI49" s="3"/>
      <c r="QUJ49" s="3"/>
      <c r="QUK49" s="3"/>
      <c r="QUL49" s="3"/>
      <c r="QUM49" s="3"/>
      <c r="QUN49" s="3"/>
      <c r="QUO49" s="3"/>
      <c r="QUP49" s="3"/>
      <c r="QUQ49" s="3"/>
      <c r="QUR49" s="3"/>
      <c r="QUS49" s="3"/>
      <c r="QUT49" s="3"/>
      <c r="QUU49" s="3"/>
      <c r="QUV49" s="3"/>
      <c r="QUW49" s="3"/>
      <c r="QUX49" s="3"/>
      <c r="QUY49" s="3"/>
      <c r="QUZ49" s="3"/>
      <c r="QVA49" s="3"/>
      <c r="QVB49" s="3"/>
      <c r="QVC49" s="3"/>
      <c r="QVD49" s="3"/>
      <c r="QVE49" s="3"/>
      <c r="QVF49" s="3"/>
      <c r="QVG49" s="3"/>
      <c r="QVH49" s="3"/>
      <c r="QVI49" s="3"/>
      <c r="QVJ49" s="3"/>
      <c r="QVK49" s="3"/>
      <c r="QVL49" s="3"/>
      <c r="QVM49" s="3"/>
      <c r="QVN49" s="3"/>
      <c r="QVO49" s="3"/>
      <c r="QVP49" s="3"/>
      <c r="QVQ49" s="3"/>
      <c r="QVR49" s="3"/>
      <c r="QVS49" s="3"/>
      <c r="QVT49" s="3"/>
      <c r="QVU49" s="3"/>
      <c r="QVV49" s="3"/>
      <c r="QVW49" s="3"/>
      <c r="QVX49" s="3"/>
      <c r="QVY49" s="3"/>
      <c r="QVZ49" s="3"/>
      <c r="QWA49" s="3"/>
      <c r="QWB49" s="3"/>
      <c r="QWC49" s="3"/>
      <c r="QWD49" s="3"/>
      <c r="QWE49" s="3"/>
      <c r="QWF49" s="3"/>
      <c r="QWG49" s="3"/>
      <c r="QWH49" s="3"/>
      <c r="QWI49" s="3"/>
      <c r="QWJ49" s="3"/>
      <c r="QWK49" s="3"/>
      <c r="QWL49" s="3"/>
      <c r="QWM49" s="3"/>
      <c r="QWN49" s="3"/>
      <c r="QWO49" s="3"/>
      <c r="QWP49" s="3"/>
      <c r="QWQ49" s="3"/>
      <c r="QWR49" s="3"/>
      <c r="QWS49" s="3"/>
      <c r="QWT49" s="3"/>
      <c r="QWU49" s="3"/>
      <c r="QWV49" s="3"/>
      <c r="QWW49" s="3"/>
      <c r="QWX49" s="3"/>
      <c r="QWY49" s="3"/>
      <c r="QWZ49" s="3"/>
      <c r="QXA49" s="3"/>
      <c r="QXB49" s="3"/>
      <c r="QXC49" s="3"/>
      <c r="QXD49" s="3"/>
      <c r="QXE49" s="3"/>
      <c r="QXF49" s="3"/>
      <c r="QXG49" s="3"/>
      <c r="QXH49" s="3"/>
      <c r="QXI49" s="3"/>
      <c r="QXJ49" s="3"/>
      <c r="QXK49" s="3"/>
      <c r="QXL49" s="3"/>
      <c r="QXM49" s="3"/>
      <c r="QXN49" s="3"/>
      <c r="QXO49" s="3"/>
      <c r="QXP49" s="3"/>
      <c r="QXQ49" s="3"/>
      <c r="QXR49" s="3"/>
      <c r="QXS49" s="3"/>
      <c r="QXT49" s="3"/>
      <c r="QXU49" s="3"/>
      <c r="QXV49" s="3"/>
      <c r="QXW49" s="3"/>
      <c r="QXX49" s="3"/>
      <c r="QXY49" s="3"/>
      <c r="QXZ49" s="3"/>
      <c r="QYA49" s="3"/>
      <c r="QYB49" s="3"/>
      <c r="QYC49" s="3"/>
      <c r="QYD49" s="3"/>
      <c r="QYE49" s="3"/>
      <c r="QYF49" s="3"/>
      <c r="QYG49" s="3"/>
      <c r="QYH49" s="3"/>
      <c r="QYI49" s="3"/>
      <c r="QYJ49" s="3"/>
      <c r="QYK49" s="3"/>
      <c r="QYL49" s="3"/>
      <c r="QYM49" s="3"/>
      <c r="QYN49" s="3"/>
      <c r="QYO49" s="3"/>
      <c r="QYP49" s="3"/>
      <c r="QYQ49" s="3"/>
      <c r="QYR49" s="3"/>
      <c r="QYS49" s="3"/>
      <c r="QYT49" s="3"/>
      <c r="QYU49" s="3"/>
      <c r="QYV49" s="3"/>
      <c r="QYW49" s="3"/>
      <c r="QYX49" s="3"/>
      <c r="QYY49" s="3"/>
      <c r="QYZ49" s="3"/>
      <c r="QZA49" s="3"/>
      <c r="QZB49" s="3"/>
      <c r="QZC49" s="3"/>
      <c r="QZD49" s="3"/>
      <c r="QZE49" s="3"/>
      <c r="QZF49" s="3"/>
      <c r="QZG49" s="3"/>
      <c r="QZH49" s="3"/>
      <c r="QZI49" s="3"/>
      <c r="QZJ49" s="3"/>
      <c r="QZK49" s="3"/>
      <c r="QZL49" s="3"/>
      <c r="QZM49" s="3"/>
      <c r="QZN49" s="3"/>
      <c r="QZO49" s="3"/>
      <c r="QZP49" s="3"/>
      <c r="QZQ49" s="3"/>
      <c r="QZR49" s="3"/>
      <c r="QZS49" s="3"/>
      <c r="QZT49" s="3"/>
      <c r="QZU49" s="3"/>
      <c r="QZV49" s="3"/>
      <c r="QZW49" s="3"/>
      <c r="QZX49" s="3"/>
      <c r="QZY49" s="3"/>
      <c r="QZZ49" s="3"/>
      <c r="RAA49" s="3"/>
      <c r="RAB49" s="3"/>
      <c r="RAC49" s="3"/>
      <c r="RAD49" s="3"/>
      <c r="RAE49" s="3"/>
      <c r="RAF49" s="3"/>
      <c r="RAG49" s="3"/>
      <c r="RAH49" s="3"/>
      <c r="RAI49" s="3"/>
      <c r="RAJ49" s="3"/>
      <c r="RAK49" s="3"/>
      <c r="RAL49" s="3"/>
      <c r="RAM49" s="3"/>
      <c r="RAN49" s="3"/>
      <c r="RAO49" s="3"/>
      <c r="RAP49" s="3"/>
      <c r="RAQ49" s="3"/>
      <c r="RAR49" s="3"/>
      <c r="RAS49" s="3"/>
      <c r="RAT49" s="3"/>
      <c r="RAU49" s="3"/>
      <c r="RAV49" s="3"/>
      <c r="RAW49" s="3"/>
      <c r="RAX49" s="3"/>
      <c r="RAY49" s="3"/>
      <c r="RAZ49" s="3"/>
      <c r="RBA49" s="3"/>
      <c r="RBB49" s="3"/>
      <c r="RBC49" s="3"/>
      <c r="RBD49" s="3"/>
      <c r="RBE49" s="3"/>
      <c r="RBF49" s="3"/>
      <c r="RBG49" s="3"/>
      <c r="RBH49" s="3"/>
      <c r="RBI49" s="3"/>
      <c r="RBJ49" s="3"/>
      <c r="RBK49" s="3"/>
      <c r="RBL49" s="3"/>
      <c r="RBM49" s="3"/>
      <c r="RBN49" s="3"/>
      <c r="RBO49" s="3"/>
      <c r="RBP49" s="3"/>
      <c r="RBQ49" s="3"/>
      <c r="RBR49" s="3"/>
      <c r="RBS49" s="3"/>
      <c r="RBT49" s="3"/>
      <c r="RBU49" s="3"/>
      <c r="RBV49" s="3"/>
      <c r="RBW49" s="3"/>
      <c r="RBX49" s="3"/>
      <c r="RBY49" s="3"/>
      <c r="RBZ49" s="3"/>
      <c r="RCA49" s="3"/>
      <c r="RCB49" s="3"/>
      <c r="RCC49" s="3"/>
      <c r="RCD49" s="3"/>
      <c r="RCE49" s="3"/>
      <c r="RCF49" s="3"/>
      <c r="RCG49" s="3"/>
      <c r="RCH49" s="3"/>
      <c r="RCI49" s="3"/>
      <c r="RCJ49" s="3"/>
      <c r="RCK49" s="3"/>
      <c r="RCL49" s="3"/>
      <c r="RCM49" s="3"/>
      <c r="RCN49" s="3"/>
      <c r="RCO49" s="3"/>
      <c r="RCP49" s="3"/>
      <c r="RCQ49" s="3"/>
      <c r="RCR49" s="3"/>
      <c r="RCS49" s="3"/>
      <c r="RCT49" s="3"/>
      <c r="RCU49" s="3"/>
      <c r="RCV49" s="3"/>
      <c r="RCW49" s="3"/>
      <c r="RCX49" s="3"/>
      <c r="RCY49" s="3"/>
      <c r="RCZ49" s="3"/>
      <c r="RDA49" s="3"/>
      <c r="RDB49" s="3"/>
      <c r="RDC49" s="3"/>
      <c r="RDD49" s="3"/>
      <c r="RDE49" s="3"/>
      <c r="RDF49" s="3"/>
      <c r="RDG49" s="3"/>
      <c r="RDH49" s="3"/>
      <c r="RDI49" s="3"/>
      <c r="RDJ49" s="3"/>
      <c r="RDK49" s="3"/>
      <c r="RDL49" s="3"/>
      <c r="RDM49" s="3"/>
      <c r="RDN49" s="3"/>
      <c r="RDO49" s="3"/>
      <c r="RDP49" s="3"/>
      <c r="RDQ49" s="3"/>
      <c r="RDR49" s="3"/>
      <c r="RDS49" s="3"/>
      <c r="RDT49" s="3"/>
      <c r="RDU49" s="3"/>
      <c r="RDV49" s="3"/>
      <c r="RDW49" s="3"/>
      <c r="RDX49" s="3"/>
      <c r="RDY49" s="3"/>
      <c r="RDZ49" s="3"/>
      <c r="REA49" s="3"/>
      <c r="REB49" s="3"/>
      <c r="REC49" s="3"/>
      <c r="RED49" s="3"/>
      <c r="REE49" s="3"/>
      <c r="REF49" s="3"/>
      <c r="REG49" s="3"/>
      <c r="REH49" s="3"/>
      <c r="REI49" s="3"/>
      <c r="REJ49" s="3"/>
      <c r="REK49" s="3"/>
      <c r="REL49" s="3"/>
      <c r="REM49" s="3"/>
      <c r="REN49" s="3"/>
      <c r="REO49" s="3"/>
      <c r="REP49" s="3"/>
      <c r="REQ49" s="3"/>
      <c r="RER49" s="3"/>
      <c r="RES49" s="3"/>
      <c r="RET49" s="3"/>
      <c r="REU49" s="3"/>
      <c r="REV49" s="3"/>
      <c r="REW49" s="3"/>
      <c r="REX49" s="3"/>
      <c r="REY49" s="3"/>
      <c r="REZ49" s="3"/>
      <c r="RFA49" s="3"/>
      <c r="RFB49" s="3"/>
      <c r="RFC49" s="3"/>
      <c r="RFD49" s="3"/>
      <c r="RFE49" s="3"/>
      <c r="RFF49" s="3"/>
      <c r="RFG49" s="3"/>
      <c r="RFH49" s="3"/>
      <c r="RFI49" s="3"/>
      <c r="RFJ49" s="3"/>
      <c r="RFK49" s="3"/>
      <c r="RFL49" s="3"/>
      <c r="RFM49" s="3"/>
      <c r="RFN49" s="3"/>
      <c r="RFO49" s="3"/>
      <c r="RFP49" s="3"/>
      <c r="RFQ49" s="3"/>
      <c r="RFR49" s="3"/>
      <c r="RFS49" s="3"/>
      <c r="RFT49" s="3"/>
      <c r="RFU49" s="3"/>
      <c r="RFV49" s="3"/>
      <c r="RFW49" s="3"/>
      <c r="RFX49" s="3"/>
      <c r="RFY49" s="3"/>
      <c r="RFZ49" s="3"/>
      <c r="RGA49" s="3"/>
      <c r="RGB49" s="3"/>
      <c r="RGC49" s="3"/>
      <c r="RGD49" s="3"/>
      <c r="RGE49" s="3"/>
      <c r="RGF49" s="3"/>
      <c r="RGG49" s="3"/>
      <c r="RGH49" s="3"/>
      <c r="RGI49" s="3"/>
      <c r="RGJ49" s="3"/>
      <c r="RGK49" s="3"/>
      <c r="RGL49" s="3"/>
      <c r="RGM49" s="3"/>
      <c r="RGN49" s="3"/>
      <c r="RGO49" s="3"/>
      <c r="RGP49" s="3"/>
      <c r="RGQ49" s="3"/>
      <c r="RGR49" s="3"/>
      <c r="RGS49" s="3"/>
      <c r="RGT49" s="3"/>
      <c r="RGU49" s="3"/>
      <c r="RGV49" s="3"/>
      <c r="RGW49" s="3"/>
      <c r="RGX49" s="3"/>
      <c r="RGY49" s="3"/>
      <c r="RGZ49" s="3"/>
      <c r="RHA49" s="3"/>
      <c r="RHB49" s="3"/>
      <c r="RHC49" s="3"/>
      <c r="RHD49" s="3"/>
      <c r="RHE49" s="3"/>
      <c r="RHF49" s="3"/>
      <c r="RHG49" s="3"/>
      <c r="RHH49" s="3"/>
      <c r="RHI49" s="3"/>
      <c r="RHJ49" s="3"/>
      <c r="RHK49" s="3"/>
      <c r="RHL49" s="3"/>
      <c r="RHM49" s="3"/>
      <c r="RHN49" s="3"/>
      <c r="RHO49" s="3"/>
      <c r="RHP49" s="3"/>
      <c r="RHQ49" s="3"/>
      <c r="RHR49" s="3"/>
      <c r="RHS49" s="3"/>
      <c r="RHT49" s="3"/>
      <c r="RHU49" s="3"/>
      <c r="RHV49" s="3"/>
      <c r="RHW49" s="3"/>
      <c r="RHX49" s="3"/>
      <c r="RHY49" s="3"/>
      <c r="RHZ49" s="3"/>
      <c r="RIA49" s="3"/>
      <c r="RIB49" s="3"/>
      <c r="RIC49" s="3"/>
      <c r="RID49" s="3"/>
      <c r="RIE49" s="3"/>
      <c r="RIF49" s="3"/>
      <c r="RIG49" s="3"/>
      <c r="RIH49" s="3"/>
      <c r="RII49" s="3"/>
      <c r="RIJ49" s="3"/>
      <c r="RIK49" s="3"/>
      <c r="RIL49" s="3"/>
      <c r="RIM49" s="3"/>
      <c r="RIN49" s="3"/>
      <c r="RIO49" s="3"/>
      <c r="RIP49" s="3"/>
      <c r="RIQ49" s="3"/>
      <c r="RIR49" s="3"/>
      <c r="RIS49" s="3"/>
      <c r="RIT49" s="3"/>
      <c r="RIU49" s="3"/>
      <c r="RIV49" s="3"/>
      <c r="RIW49" s="3"/>
      <c r="RIX49" s="3"/>
      <c r="RIY49" s="3"/>
      <c r="RIZ49" s="3"/>
      <c r="RJA49" s="3"/>
      <c r="RJB49" s="3"/>
      <c r="RJC49" s="3"/>
      <c r="RJD49" s="3"/>
      <c r="RJE49" s="3"/>
      <c r="RJF49" s="3"/>
      <c r="RJG49" s="3"/>
      <c r="RJH49" s="3"/>
      <c r="RJI49" s="3"/>
      <c r="RJJ49" s="3"/>
      <c r="RJK49" s="3"/>
      <c r="RJL49" s="3"/>
      <c r="RJM49" s="3"/>
      <c r="RJN49" s="3"/>
      <c r="RJO49" s="3"/>
      <c r="RJP49" s="3"/>
      <c r="RJQ49" s="3"/>
      <c r="RJR49" s="3"/>
      <c r="RJS49" s="3"/>
      <c r="RJT49" s="3"/>
      <c r="RJU49" s="3"/>
      <c r="RJV49" s="3"/>
      <c r="RJW49" s="3"/>
      <c r="RJX49" s="3"/>
      <c r="RJY49" s="3"/>
      <c r="RJZ49" s="3"/>
      <c r="RKA49" s="3"/>
      <c r="RKB49" s="3"/>
      <c r="RKC49" s="3"/>
      <c r="RKD49" s="3"/>
      <c r="RKE49" s="3"/>
      <c r="RKF49" s="3"/>
      <c r="RKG49" s="3"/>
      <c r="RKH49" s="3"/>
      <c r="RKI49" s="3"/>
      <c r="RKJ49" s="3"/>
      <c r="RKK49" s="3"/>
      <c r="RKL49" s="3"/>
      <c r="RKM49" s="3"/>
      <c r="RKN49" s="3"/>
      <c r="RKO49" s="3"/>
      <c r="RKP49" s="3"/>
      <c r="RKQ49" s="3"/>
      <c r="RKR49" s="3"/>
      <c r="RKS49" s="3"/>
      <c r="RKT49" s="3"/>
      <c r="RKU49" s="3"/>
      <c r="RKV49" s="3"/>
      <c r="RKW49" s="3"/>
      <c r="RKX49" s="3"/>
      <c r="RKY49" s="3"/>
      <c r="RKZ49" s="3"/>
      <c r="RLA49" s="3"/>
      <c r="RLB49" s="3"/>
      <c r="RLC49" s="3"/>
      <c r="RLD49" s="3"/>
      <c r="RLE49" s="3"/>
      <c r="RLF49" s="3"/>
      <c r="RLG49" s="3"/>
      <c r="RLH49" s="3"/>
      <c r="RLI49" s="3"/>
      <c r="RLJ49" s="3"/>
      <c r="RLK49" s="3"/>
      <c r="RLL49" s="3"/>
      <c r="RLM49" s="3"/>
      <c r="RLN49" s="3"/>
      <c r="RLO49" s="3"/>
      <c r="RLP49" s="3"/>
      <c r="RLQ49" s="3"/>
      <c r="RLR49" s="3"/>
      <c r="RLS49" s="3"/>
      <c r="RLT49" s="3"/>
      <c r="RLU49" s="3"/>
      <c r="RLV49" s="3"/>
      <c r="RLW49" s="3"/>
      <c r="RLX49" s="3"/>
      <c r="RLY49" s="3"/>
      <c r="RLZ49" s="3"/>
      <c r="RMA49" s="3"/>
      <c r="RMB49" s="3"/>
      <c r="RMC49" s="3"/>
      <c r="RMD49" s="3"/>
      <c r="RME49" s="3"/>
      <c r="RMF49" s="3"/>
      <c r="RMG49" s="3"/>
      <c r="RMH49" s="3"/>
      <c r="RMI49" s="3"/>
      <c r="RMJ49" s="3"/>
      <c r="RMK49" s="3"/>
      <c r="RML49" s="3"/>
      <c r="RMM49" s="3"/>
      <c r="RMN49" s="3"/>
      <c r="RMO49" s="3"/>
      <c r="RMP49" s="3"/>
      <c r="RMQ49" s="3"/>
      <c r="RMR49" s="3"/>
      <c r="RMS49" s="3"/>
      <c r="RMT49" s="3"/>
      <c r="RMU49" s="3"/>
      <c r="RMV49" s="3"/>
      <c r="RMW49" s="3"/>
      <c r="RMX49" s="3"/>
      <c r="RMY49" s="3"/>
      <c r="RMZ49" s="3"/>
      <c r="RNA49" s="3"/>
      <c r="RNB49" s="3"/>
      <c r="RNC49" s="3"/>
      <c r="RND49" s="3"/>
      <c r="RNE49" s="3"/>
      <c r="RNF49" s="3"/>
      <c r="RNG49" s="3"/>
      <c r="RNH49" s="3"/>
      <c r="RNI49" s="3"/>
      <c r="RNJ49" s="3"/>
      <c r="RNK49" s="3"/>
      <c r="RNL49" s="3"/>
      <c r="RNM49" s="3"/>
      <c r="RNN49" s="3"/>
      <c r="RNO49" s="3"/>
      <c r="RNP49" s="3"/>
      <c r="RNQ49" s="3"/>
      <c r="RNR49" s="3"/>
      <c r="RNS49" s="3"/>
      <c r="RNT49" s="3"/>
      <c r="RNU49" s="3"/>
      <c r="RNV49" s="3"/>
      <c r="RNW49" s="3"/>
      <c r="RNX49" s="3"/>
      <c r="RNY49" s="3"/>
      <c r="RNZ49" s="3"/>
      <c r="ROA49" s="3"/>
      <c r="ROB49" s="3"/>
      <c r="ROC49" s="3"/>
      <c r="ROD49" s="3"/>
      <c r="ROE49" s="3"/>
      <c r="ROF49" s="3"/>
      <c r="ROG49" s="3"/>
      <c r="ROH49" s="3"/>
      <c r="ROI49" s="3"/>
      <c r="ROJ49" s="3"/>
      <c r="ROK49" s="3"/>
      <c r="ROL49" s="3"/>
      <c r="ROM49" s="3"/>
      <c r="RON49" s="3"/>
      <c r="ROO49" s="3"/>
      <c r="ROP49" s="3"/>
      <c r="ROQ49" s="3"/>
      <c r="ROR49" s="3"/>
      <c r="ROS49" s="3"/>
      <c r="ROT49" s="3"/>
      <c r="ROU49" s="3"/>
      <c r="ROV49" s="3"/>
      <c r="ROW49" s="3"/>
      <c r="ROX49" s="3"/>
      <c r="ROY49" s="3"/>
      <c r="ROZ49" s="3"/>
      <c r="RPA49" s="3"/>
      <c r="RPB49" s="3"/>
      <c r="RPC49" s="3"/>
      <c r="RPD49" s="3"/>
      <c r="RPE49" s="3"/>
      <c r="RPF49" s="3"/>
      <c r="RPG49" s="3"/>
      <c r="RPH49" s="3"/>
      <c r="RPI49" s="3"/>
      <c r="RPJ49" s="3"/>
      <c r="RPK49" s="3"/>
      <c r="RPL49" s="3"/>
      <c r="RPM49" s="3"/>
      <c r="RPN49" s="3"/>
      <c r="RPO49" s="3"/>
      <c r="RPP49" s="3"/>
      <c r="RPQ49" s="3"/>
      <c r="RPR49" s="3"/>
      <c r="RPS49" s="3"/>
      <c r="RPT49" s="3"/>
      <c r="RPU49" s="3"/>
      <c r="RPV49" s="3"/>
      <c r="RPW49" s="3"/>
      <c r="RPX49" s="3"/>
      <c r="RPY49" s="3"/>
      <c r="RPZ49" s="3"/>
      <c r="RQA49" s="3"/>
      <c r="RQB49" s="3"/>
      <c r="RQC49" s="3"/>
      <c r="RQD49" s="3"/>
      <c r="RQE49" s="3"/>
      <c r="RQF49" s="3"/>
      <c r="RQG49" s="3"/>
      <c r="RQH49" s="3"/>
      <c r="RQI49" s="3"/>
      <c r="RQJ49" s="3"/>
      <c r="RQK49" s="3"/>
      <c r="RQL49" s="3"/>
      <c r="RQM49" s="3"/>
      <c r="RQN49" s="3"/>
      <c r="RQO49" s="3"/>
      <c r="RQP49" s="3"/>
      <c r="RQQ49" s="3"/>
      <c r="RQR49" s="3"/>
      <c r="RQS49" s="3"/>
      <c r="RQT49" s="3"/>
      <c r="RQU49" s="3"/>
      <c r="RQV49" s="3"/>
      <c r="RQW49" s="3"/>
      <c r="RQX49" s="3"/>
      <c r="RQY49" s="3"/>
      <c r="RQZ49" s="3"/>
      <c r="RRA49" s="3"/>
      <c r="RRB49" s="3"/>
      <c r="RRC49" s="3"/>
      <c r="RRD49" s="3"/>
      <c r="RRE49" s="3"/>
      <c r="RRF49" s="3"/>
      <c r="RRG49" s="3"/>
      <c r="RRH49" s="3"/>
      <c r="RRI49" s="3"/>
      <c r="RRJ49" s="3"/>
      <c r="RRK49" s="3"/>
      <c r="RRL49" s="3"/>
      <c r="RRM49" s="3"/>
      <c r="RRN49" s="3"/>
      <c r="RRO49" s="3"/>
      <c r="RRP49" s="3"/>
      <c r="RRQ49" s="3"/>
      <c r="RRR49" s="3"/>
      <c r="RRS49" s="3"/>
      <c r="RRT49" s="3"/>
      <c r="RRU49" s="3"/>
      <c r="RRV49" s="3"/>
      <c r="RRW49" s="3"/>
      <c r="RRX49" s="3"/>
      <c r="RRY49" s="3"/>
      <c r="RRZ49" s="3"/>
      <c r="RSA49" s="3"/>
      <c r="RSB49" s="3"/>
      <c r="RSC49" s="3"/>
      <c r="RSD49" s="3"/>
      <c r="RSE49" s="3"/>
      <c r="RSF49" s="3"/>
      <c r="RSG49" s="3"/>
      <c r="RSH49" s="3"/>
      <c r="RSI49" s="3"/>
      <c r="RSJ49" s="3"/>
      <c r="RSK49" s="3"/>
      <c r="RSL49" s="3"/>
      <c r="RSM49" s="3"/>
      <c r="RSN49" s="3"/>
      <c r="RSO49" s="3"/>
      <c r="RSP49" s="3"/>
      <c r="RSQ49" s="3"/>
      <c r="RSR49" s="3"/>
      <c r="RSS49" s="3"/>
      <c r="RST49" s="3"/>
      <c r="RSU49" s="3"/>
      <c r="RSV49" s="3"/>
      <c r="RSW49" s="3"/>
      <c r="RSX49" s="3"/>
      <c r="RSY49" s="3"/>
      <c r="RSZ49" s="3"/>
      <c r="RTA49" s="3"/>
      <c r="RTB49" s="3"/>
      <c r="RTC49" s="3"/>
      <c r="RTD49" s="3"/>
      <c r="RTE49" s="3"/>
      <c r="RTF49" s="3"/>
      <c r="RTG49" s="3"/>
      <c r="RTH49" s="3"/>
      <c r="RTI49" s="3"/>
      <c r="RTJ49" s="3"/>
      <c r="RTK49" s="3"/>
      <c r="RTL49" s="3"/>
      <c r="RTM49" s="3"/>
      <c r="RTN49" s="3"/>
      <c r="RTO49" s="3"/>
      <c r="RTP49" s="3"/>
      <c r="RTQ49" s="3"/>
      <c r="RTR49" s="3"/>
      <c r="RTS49" s="3"/>
      <c r="RTT49" s="3"/>
      <c r="RTU49" s="3"/>
      <c r="RTV49" s="3"/>
      <c r="RTW49" s="3"/>
      <c r="RTX49" s="3"/>
      <c r="RTY49" s="3"/>
      <c r="RTZ49" s="3"/>
      <c r="RUA49" s="3"/>
      <c r="RUB49" s="3"/>
      <c r="RUC49" s="3"/>
      <c r="RUD49" s="3"/>
      <c r="RUE49" s="3"/>
      <c r="RUF49" s="3"/>
      <c r="RUG49" s="3"/>
      <c r="RUH49" s="3"/>
      <c r="RUI49" s="3"/>
      <c r="RUJ49" s="3"/>
      <c r="RUK49" s="3"/>
      <c r="RUL49" s="3"/>
      <c r="RUM49" s="3"/>
      <c r="RUN49" s="3"/>
      <c r="RUO49" s="3"/>
      <c r="RUP49" s="3"/>
      <c r="RUQ49" s="3"/>
      <c r="RUR49" s="3"/>
      <c r="RUS49" s="3"/>
      <c r="RUT49" s="3"/>
      <c r="RUU49" s="3"/>
      <c r="RUV49" s="3"/>
      <c r="RUW49" s="3"/>
      <c r="RUX49" s="3"/>
      <c r="RUY49" s="3"/>
      <c r="RUZ49" s="3"/>
      <c r="RVA49" s="3"/>
      <c r="RVB49" s="3"/>
      <c r="RVC49" s="3"/>
      <c r="RVD49" s="3"/>
      <c r="RVE49" s="3"/>
      <c r="RVF49" s="3"/>
      <c r="RVG49" s="3"/>
      <c r="RVH49" s="3"/>
      <c r="RVI49" s="3"/>
      <c r="RVJ49" s="3"/>
      <c r="RVK49" s="3"/>
      <c r="RVL49" s="3"/>
      <c r="RVM49" s="3"/>
      <c r="RVN49" s="3"/>
      <c r="RVO49" s="3"/>
      <c r="RVP49" s="3"/>
      <c r="RVQ49" s="3"/>
      <c r="RVR49" s="3"/>
      <c r="RVS49" s="3"/>
      <c r="RVT49" s="3"/>
      <c r="RVU49" s="3"/>
      <c r="RVV49" s="3"/>
      <c r="RVW49" s="3"/>
      <c r="RVX49" s="3"/>
      <c r="RVY49" s="3"/>
      <c r="RVZ49" s="3"/>
      <c r="RWA49" s="3"/>
      <c r="RWB49" s="3"/>
      <c r="RWC49" s="3"/>
      <c r="RWD49" s="3"/>
      <c r="RWE49" s="3"/>
      <c r="RWF49" s="3"/>
      <c r="RWG49" s="3"/>
      <c r="RWH49" s="3"/>
      <c r="RWI49" s="3"/>
      <c r="RWJ49" s="3"/>
      <c r="RWK49" s="3"/>
      <c r="RWL49" s="3"/>
      <c r="RWM49" s="3"/>
      <c r="RWN49" s="3"/>
      <c r="RWO49" s="3"/>
      <c r="RWP49" s="3"/>
      <c r="RWQ49" s="3"/>
      <c r="RWR49" s="3"/>
      <c r="RWS49" s="3"/>
      <c r="RWT49" s="3"/>
      <c r="RWU49" s="3"/>
      <c r="RWV49" s="3"/>
      <c r="RWW49" s="3"/>
      <c r="RWX49" s="3"/>
      <c r="RWY49" s="3"/>
      <c r="RWZ49" s="3"/>
      <c r="RXA49" s="3"/>
      <c r="RXB49" s="3"/>
      <c r="RXC49" s="3"/>
      <c r="RXD49" s="3"/>
      <c r="RXE49" s="3"/>
      <c r="RXF49" s="3"/>
      <c r="RXG49" s="3"/>
      <c r="RXH49" s="3"/>
      <c r="RXI49" s="3"/>
      <c r="RXJ49" s="3"/>
      <c r="RXK49" s="3"/>
      <c r="RXL49" s="3"/>
      <c r="RXM49" s="3"/>
      <c r="RXN49" s="3"/>
      <c r="RXO49" s="3"/>
      <c r="RXP49" s="3"/>
      <c r="RXQ49" s="3"/>
      <c r="RXR49" s="3"/>
      <c r="RXS49" s="3"/>
      <c r="RXT49" s="3"/>
      <c r="RXU49" s="3"/>
      <c r="RXV49" s="3"/>
      <c r="RXW49" s="3"/>
      <c r="RXX49" s="3"/>
      <c r="RXY49" s="3"/>
      <c r="RXZ49" s="3"/>
      <c r="RYA49" s="3"/>
      <c r="RYB49" s="3"/>
      <c r="RYC49" s="3"/>
      <c r="RYD49" s="3"/>
      <c r="RYE49" s="3"/>
      <c r="RYF49" s="3"/>
      <c r="RYG49" s="3"/>
      <c r="RYH49" s="3"/>
      <c r="RYI49" s="3"/>
      <c r="RYJ49" s="3"/>
      <c r="RYK49" s="3"/>
      <c r="RYL49" s="3"/>
      <c r="RYM49" s="3"/>
      <c r="RYN49" s="3"/>
      <c r="RYO49" s="3"/>
      <c r="RYP49" s="3"/>
      <c r="RYQ49" s="3"/>
      <c r="RYR49" s="3"/>
      <c r="RYS49" s="3"/>
      <c r="RYT49" s="3"/>
      <c r="RYU49" s="3"/>
      <c r="RYV49" s="3"/>
      <c r="RYW49" s="3"/>
      <c r="RYX49" s="3"/>
      <c r="RYY49" s="3"/>
      <c r="RYZ49" s="3"/>
      <c r="RZA49" s="3"/>
      <c r="RZB49" s="3"/>
      <c r="RZC49" s="3"/>
      <c r="RZD49" s="3"/>
      <c r="RZE49" s="3"/>
      <c r="RZF49" s="3"/>
      <c r="RZG49" s="3"/>
      <c r="RZH49" s="3"/>
      <c r="RZI49" s="3"/>
      <c r="RZJ49" s="3"/>
      <c r="RZK49" s="3"/>
      <c r="RZL49" s="3"/>
      <c r="RZM49" s="3"/>
      <c r="RZN49" s="3"/>
      <c r="RZO49" s="3"/>
      <c r="RZP49" s="3"/>
      <c r="RZQ49" s="3"/>
      <c r="RZR49" s="3"/>
      <c r="RZS49" s="3"/>
      <c r="RZT49" s="3"/>
      <c r="RZU49" s="3"/>
      <c r="RZV49" s="3"/>
      <c r="RZW49" s="3"/>
      <c r="RZX49" s="3"/>
      <c r="RZY49" s="3"/>
      <c r="RZZ49" s="3"/>
      <c r="SAA49" s="3"/>
      <c r="SAB49" s="3"/>
      <c r="SAC49" s="3"/>
      <c r="SAD49" s="3"/>
      <c r="SAE49" s="3"/>
      <c r="SAF49" s="3"/>
      <c r="SAG49" s="3"/>
      <c r="SAH49" s="3"/>
      <c r="SAI49" s="3"/>
      <c r="SAJ49" s="3"/>
      <c r="SAK49" s="3"/>
      <c r="SAL49" s="3"/>
      <c r="SAM49" s="3"/>
      <c r="SAN49" s="3"/>
      <c r="SAO49" s="3"/>
      <c r="SAP49" s="3"/>
      <c r="SAQ49" s="3"/>
      <c r="SAR49" s="3"/>
      <c r="SAS49" s="3"/>
      <c r="SAT49" s="3"/>
      <c r="SAU49" s="3"/>
      <c r="SAV49" s="3"/>
      <c r="SAW49" s="3"/>
      <c r="SAX49" s="3"/>
      <c r="SAY49" s="3"/>
      <c r="SAZ49" s="3"/>
      <c r="SBA49" s="3"/>
      <c r="SBB49" s="3"/>
      <c r="SBC49" s="3"/>
      <c r="SBD49" s="3"/>
      <c r="SBE49" s="3"/>
      <c r="SBF49" s="3"/>
      <c r="SBG49" s="3"/>
      <c r="SBH49" s="3"/>
      <c r="SBI49" s="3"/>
      <c r="SBJ49" s="3"/>
      <c r="SBK49" s="3"/>
      <c r="SBL49" s="3"/>
      <c r="SBM49" s="3"/>
      <c r="SBN49" s="3"/>
      <c r="SBO49" s="3"/>
      <c r="SBP49" s="3"/>
      <c r="SBQ49" s="3"/>
      <c r="SBR49" s="3"/>
      <c r="SBS49" s="3"/>
      <c r="SBT49" s="3"/>
      <c r="SBU49" s="3"/>
      <c r="SBV49" s="3"/>
      <c r="SBW49" s="3"/>
      <c r="SBX49" s="3"/>
      <c r="SBY49" s="3"/>
      <c r="SBZ49" s="3"/>
      <c r="SCA49" s="3"/>
      <c r="SCB49" s="3"/>
      <c r="SCC49" s="3"/>
      <c r="SCD49" s="3"/>
      <c r="SCE49" s="3"/>
      <c r="SCF49" s="3"/>
      <c r="SCG49" s="3"/>
      <c r="SCH49" s="3"/>
      <c r="SCI49" s="3"/>
      <c r="SCJ49" s="3"/>
      <c r="SCK49" s="3"/>
      <c r="SCL49" s="3"/>
      <c r="SCM49" s="3"/>
      <c r="SCN49" s="3"/>
      <c r="SCO49" s="3"/>
      <c r="SCP49" s="3"/>
      <c r="SCQ49" s="3"/>
      <c r="SCR49" s="3"/>
      <c r="SCS49" s="3"/>
      <c r="SCT49" s="3"/>
      <c r="SCU49" s="3"/>
      <c r="SCV49" s="3"/>
      <c r="SCW49" s="3"/>
      <c r="SCX49" s="3"/>
      <c r="SCY49" s="3"/>
      <c r="SCZ49" s="3"/>
      <c r="SDA49" s="3"/>
      <c r="SDB49" s="3"/>
      <c r="SDC49" s="3"/>
      <c r="SDD49" s="3"/>
      <c r="SDE49" s="3"/>
      <c r="SDF49" s="3"/>
      <c r="SDG49" s="3"/>
      <c r="SDH49" s="3"/>
      <c r="SDI49" s="3"/>
      <c r="SDJ49" s="3"/>
      <c r="SDK49" s="3"/>
      <c r="SDL49" s="3"/>
      <c r="SDM49" s="3"/>
      <c r="SDN49" s="3"/>
      <c r="SDO49" s="3"/>
      <c r="SDP49" s="3"/>
      <c r="SDQ49" s="3"/>
      <c r="SDR49" s="3"/>
      <c r="SDS49" s="3"/>
      <c r="SDT49" s="3"/>
      <c r="SDU49" s="3"/>
      <c r="SDV49" s="3"/>
      <c r="SDW49" s="3"/>
      <c r="SDX49" s="3"/>
      <c r="SDY49" s="3"/>
      <c r="SDZ49" s="3"/>
      <c r="SEA49" s="3"/>
      <c r="SEB49" s="3"/>
      <c r="SEC49" s="3"/>
      <c r="SED49" s="3"/>
      <c r="SEE49" s="3"/>
      <c r="SEF49" s="3"/>
      <c r="SEG49" s="3"/>
      <c r="SEH49" s="3"/>
      <c r="SEI49" s="3"/>
      <c r="SEJ49" s="3"/>
      <c r="SEK49" s="3"/>
      <c r="SEL49" s="3"/>
      <c r="SEM49" s="3"/>
      <c r="SEN49" s="3"/>
      <c r="SEO49" s="3"/>
      <c r="SEP49" s="3"/>
      <c r="SEQ49" s="3"/>
      <c r="SER49" s="3"/>
      <c r="SES49" s="3"/>
      <c r="SET49" s="3"/>
      <c r="SEU49" s="3"/>
      <c r="SEV49" s="3"/>
      <c r="SEW49" s="3"/>
      <c r="SEX49" s="3"/>
      <c r="SEY49" s="3"/>
      <c r="SEZ49" s="3"/>
      <c r="SFA49" s="3"/>
      <c r="SFB49" s="3"/>
      <c r="SFC49" s="3"/>
      <c r="SFD49" s="3"/>
      <c r="SFE49" s="3"/>
      <c r="SFF49" s="3"/>
      <c r="SFG49" s="3"/>
      <c r="SFH49" s="3"/>
      <c r="SFI49" s="3"/>
      <c r="SFJ49" s="3"/>
      <c r="SFK49" s="3"/>
      <c r="SFL49" s="3"/>
      <c r="SFM49" s="3"/>
      <c r="SFN49" s="3"/>
      <c r="SFO49" s="3"/>
      <c r="SFP49" s="3"/>
      <c r="SFQ49" s="3"/>
      <c r="SFR49" s="3"/>
      <c r="SFS49" s="3"/>
      <c r="SFT49" s="3"/>
      <c r="SFU49" s="3"/>
      <c r="SFV49" s="3"/>
      <c r="SFW49" s="3"/>
      <c r="SFX49" s="3"/>
      <c r="SFY49" s="3"/>
      <c r="SFZ49" s="3"/>
      <c r="SGA49" s="3"/>
      <c r="SGB49" s="3"/>
      <c r="SGC49" s="3"/>
      <c r="SGD49" s="3"/>
      <c r="SGE49" s="3"/>
      <c r="SGF49" s="3"/>
      <c r="SGG49" s="3"/>
      <c r="SGH49" s="3"/>
      <c r="SGI49" s="3"/>
      <c r="SGJ49" s="3"/>
      <c r="SGK49" s="3"/>
      <c r="SGL49" s="3"/>
      <c r="SGM49" s="3"/>
      <c r="SGN49" s="3"/>
      <c r="SGO49" s="3"/>
      <c r="SGP49" s="3"/>
      <c r="SGQ49" s="3"/>
      <c r="SGR49" s="3"/>
      <c r="SGS49" s="3"/>
      <c r="SGT49" s="3"/>
      <c r="SGU49" s="3"/>
      <c r="SGV49" s="3"/>
      <c r="SGW49" s="3"/>
      <c r="SGX49" s="3"/>
      <c r="SGY49" s="3"/>
      <c r="SGZ49" s="3"/>
      <c r="SHA49" s="3"/>
      <c r="SHB49" s="3"/>
      <c r="SHC49" s="3"/>
      <c r="SHD49" s="3"/>
      <c r="SHE49" s="3"/>
      <c r="SHF49" s="3"/>
      <c r="SHG49" s="3"/>
      <c r="SHH49" s="3"/>
      <c r="SHI49" s="3"/>
      <c r="SHJ49" s="3"/>
      <c r="SHK49" s="3"/>
      <c r="SHL49" s="3"/>
      <c r="SHM49" s="3"/>
      <c r="SHN49" s="3"/>
      <c r="SHO49" s="3"/>
      <c r="SHP49" s="3"/>
      <c r="SHQ49" s="3"/>
      <c r="SHR49" s="3"/>
      <c r="SHS49" s="3"/>
      <c r="SHT49" s="3"/>
      <c r="SHU49" s="3"/>
      <c r="SHV49" s="3"/>
      <c r="SHW49" s="3"/>
      <c r="SHX49" s="3"/>
      <c r="SHY49" s="3"/>
      <c r="SHZ49" s="3"/>
      <c r="SIA49" s="3"/>
      <c r="SIB49" s="3"/>
      <c r="SIC49" s="3"/>
      <c r="SID49" s="3"/>
      <c r="SIE49" s="3"/>
      <c r="SIF49" s="3"/>
      <c r="SIG49" s="3"/>
      <c r="SIH49" s="3"/>
      <c r="SII49" s="3"/>
      <c r="SIJ49" s="3"/>
      <c r="SIK49" s="3"/>
      <c r="SIL49" s="3"/>
      <c r="SIM49" s="3"/>
      <c r="SIN49" s="3"/>
      <c r="SIO49" s="3"/>
      <c r="SIP49" s="3"/>
      <c r="SIQ49" s="3"/>
      <c r="SIR49" s="3"/>
      <c r="SIS49" s="3"/>
      <c r="SIT49" s="3"/>
      <c r="SIU49" s="3"/>
      <c r="SIV49" s="3"/>
      <c r="SIW49" s="3"/>
      <c r="SIX49" s="3"/>
      <c r="SIY49" s="3"/>
      <c r="SIZ49" s="3"/>
      <c r="SJA49" s="3"/>
      <c r="SJB49" s="3"/>
      <c r="SJC49" s="3"/>
      <c r="SJD49" s="3"/>
      <c r="SJE49" s="3"/>
      <c r="SJF49" s="3"/>
      <c r="SJG49" s="3"/>
      <c r="SJH49" s="3"/>
      <c r="SJI49" s="3"/>
      <c r="SJJ49" s="3"/>
      <c r="SJK49" s="3"/>
      <c r="SJL49" s="3"/>
      <c r="SJM49" s="3"/>
      <c r="SJN49" s="3"/>
      <c r="SJO49" s="3"/>
      <c r="SJP49" s="3"/>
      <c r="SJQ49" s="3"/>
      <c r="SJR49" s="3"/>
      <c r="SJS49" s="3"/>
      <c r="SJT49" s="3"/>
      <c r="SJU49" s="3"/>
      <c r="SJV49" s="3"/>
      <c r="SJW49" s="3"/>
      <c r="SJX49" s="3"/>
      <c r="SJY49" s="3"/>
      <c r="SJZ49" s="3"/>
      <c r="SKA49" s="3"/>
      <c r="SKB49" s="3"/>
      <c r="SKC49" s="3"/>
      <c r="SKD49" s="3"/>
      <c r="SKE49" s="3"/>
      <c r="SKF49" s="3"/>
      <c r="SKG49" s="3"/>
      <c r="SKH49" s="3"/>
      <c r="SKI49" s="3"/>
      <c r="SKJ49" s="3"/>
      <c r="SKK49" s="3"/>
      <c r="SKL49" s="3"/>
      <c r="SKM49" s="3"/>
      <c r="SKN49" s="3"/>
      <c r="SKO49" s="3"/>
      <c r="SKP49" s="3"/>
      <c r="SKQ49" s="3"/>
      <c r="SKR49" s="3"/>
      <c r="SKS49" s="3"/>
      <c r="SKT49" s="3"/>
      <c r="SKU49" s="3"/>
      <c r="SKV49" s="3"/>
      <c r="SKW49" s="3"/>
      <c r="SKX49" s="3"/>
      <c r="SKY49" s="3"/>
      <c r="SKZ49" s="3"/>
      <c r="SLA49" s="3"/>
      <c r="SLB49" s="3"/>
      <c r="SLC49" s="3"/>
      <c r="SLD49" s="3"/>
      <c r="SLE49" s="3"/>
      <c r="SLF49" s="3"/>
      <c r="SLG49" s="3"/>
      <c r="SLH49" s="3"/>
      <c r="SLI49" s="3"/>
      <c r="SLJ49" s="3"/>
      <c r="SLK49" s="3"/>
      <c r="SLL49" s="3"/>
      <c r="SLM49" s="3"/>
      <c r="SLN49" s="3"/>
      <c r="SLO49" s="3"/>
      <c r="SLP49" s="3"/>
      <c r="SLQ49" s="3"/>
      <c r="SLR49" s="3"/>
      <c r="SLS49" s="3"/>
      <c r="SLT49" s="3"/>
      <c r="SLU49" s="3"/>
      <c r="SLV49" s="3"/>
      <c r="SLW49" s="3"/>
      <c r="SLX49" s="3"/>
      <c r="SLY49" s="3"/>
      <c r="SLZ49" s="3"/>
      <c r="SMA49" s="3"/>
      <c r="SMB49" s="3"/>
      <c r="SMC49" s="3"/>
      <c r="SMD49" s="3"/>
      <c r="SME49" s="3"/>
      <c r="SMF49" s="3"/>
      <c r="SMG49" s="3"/>
      <c r="SMH49" s="3"/>
      <c r="SMI49" s="3"/>
      <c r="SMJ49" s="3"/>
      <c r="SMK49" s="3"/>
      <c r="SML49" s="3"/>
      <c r="SMM49" s="3"/>
      <c r="SMN49" s="3"/>
      <c r="SMO49" s="3"/>
      <c r="SMP49" s="3"/>
      <c r="SMQ49" s="3"/>
      <c r="SMR49" s="3"/>
      <c r="SMS49" s="3"/>
      <c r="SMT49" s="3"/>
      <c r="SMU49" s="3"/>
      <c r="SMV49" s="3"/>
      <c r="SMW49" s="3"/>
      <c r="SMX49" s="3"/>
      <c r="SMY49" s="3"/>
      <c r="SMZ49" s="3"/>
      <c r="SNA49" s="3"/>
      <c r="SNB49" s="3"/>
      <c r="SNC49" s="3"/>
      <c r="SND49" s="3"/>
      <c r="SNE49" s="3"/>
      <c r="SNF49" s="3"/>
      <c r="SNG49" s="3"/>
      <c r="SNH49" s="3"/>
      <c r="SNI49" s="3"/>
      <c r="SNJ49" s="3"/>
      <c r="SNK49" s="3"/>
      <c r="SNL49" s="3"/>
      <c r="SNM49" s="3"/>
      <c r="SNN49" s="3"/>
      <c r="SNO49" s="3"/>
      <c r="SNP49" s="3"/>
      <c r="SNQ49" s="3"/>
      <c r="SNR49" s="3"/>
      <c r="SNS49" s="3"/>
      <c r="SNT49" s="3"/>
      <c r="SNU49" s="3"/>
      <c r="SNV49" s="3"/>
      <c r="SNW49" s="3"/>
      <c r="SNX49" s="3"/>
      <c r="SNY49" s="3"/>
      <c r="SNZ49" s="3"/>
      <c r="SOA49" s="3"/>
      <c r="SOB49" s="3"/>
      <c r="SOC49" s="3"/>
      <c r="SOD49" s="3"/>
      <c r="SOE49" s="3"/>
      <c r="SOF49" s="3"/>
      <c r="SOG49" s="3"/>
      <c r="SOH49" s="3"/>
      <c r="SOI49" s="3"/>
      <c r="SOJ49" s="3"/>
      <c r="SOK49" s="3"/>
      <c r="SOL49" s="3"/>
      <c r="SOM49" s="3"/>
      <c r="SON49" s="3"/>
      <c r="SOO49" s="3"/>
      <c r="SOP49" s="3"/>
      <c r="SOQ49" s="3"/>
      <c r="SOR49" s="3"/>
      <c r="SOS49" s="3"/>
      <c r="SOT49" s="3"/>
      <c r="SOU49" s="3"/>
      <c r="SOV49" s="3"/>
      <c r="SOW49" s="3"/>
      <c r="SOX49" s="3"/>
      <c r="SOY49" s="3"/>
      <c r="SOZ49" s="3"/>
      <c r="SPA49" s="3"/>
      <c r="SPB49" s="3"/>
      <c r="SPC49" s="3"/>
      <c r="SPD49" s="3"/>
      <c r="SPE49" s="3"/>
      <c r="SPF49" s="3"/>
      <c r="SPG49" s="3"/>
      <c r="SPH49" s="3"/>
      <c r="SPI49" s="3"/>
      <c r="SPJ49" s="3"/>
      <c r="SPK49" s="3"/>
      <c r="SPL49" s="3"/>
      <c r="SPM49" s="3"/>
      <c r="SPN49" s="3"/>
      <c r="SPO49" s="3"/>
      <c r="SPP49" s="3"/>
      <c r="SPQ49" s="3"/>
      <c r="SPR49" s="3"/>
      <c r="SPS49" s="3"/>
      <c r="SPT49" s="3"/>
      <c r="SPU49" s="3"/>
      <c r="SPV49" s="3"/>
      <c r="SPW49" s="3"/>
      <c r="SPX49" s="3"/>
      <c r="SPY49" s="3"/>
      <c r="SPZ49" s="3"/>
      <c r="SQA49" s="3"/>
      <c r="SQB49" s="3"/>
      <c r="SQC49" s="3"/>
      <c r="SQD49" s="3"/>
      <c r="SQE49" s="3"/>
      <c r="SQF49" s="3"/>
      <c r="SQG49" s="3"/>
      <c r="SQH49" s="3"/>
      <c r="SQI49" s="3"/>
      <c r="SQJ49" s="3"/>
      <c r="SQK49" s="3"/>
      <c r="SQL49" s="3"/>
      <c r="SQM49" s="3"/>
      <c r="SQN49" s="3"/>
      <c r="SQO49" s="3"/>
      <c r="SQP49" s="3"/>
      <c r="SQQ49" s="3"/>
      <c r="SQR49" s="3"/>
      <c r="SQS49" s="3"/>
      <c r="SQT49" s="3"/>
      <c r="SQU49" s="3"/>
      <c r="SQV49" s="3"/>
      <c r="SQW49" s="3"/>
      <c r="SQX49" s="3"/>
      <c r="SQY49" s="3"/>
      <c r="SQZ49" s="3"/>
      <c r="SRA49" s="3"/>
      <c r="SRB49" s="3"/>
      <c r="SRC49" s="3"/>
      <c r="SRD49" s="3"/>
      <c r="SRE49" s="3"/>
      <c r="SRF49" s="3"/>
      <c r="SRG49" s="3"/>
      <c r="SRH49" s="3"/>
      <c r="SRI49" s="3"/>
      <c r="SRJ49" s="3"/>
      <c r="SRK49" s="3"/>
      <c r="SRL49" s="3"/>
      <c r="SRM49" s="3"/>
      <c r="SRN49" s="3"/>
      <c r="SRO49" s="3"/>
      <c r="SRP49" s="3"/>
      <c r="SRQ49" s="3"/>
      <c r="SRR49" s="3"/>
      <c r="SRS49" s="3"/>
      <c r="SRT49" s="3"/>
      <c r="SRU49" s="3"/>
      <c r="SRV49" s="3"/>
      <c r="SRW49" s="3"/>
      <c r="SRX49" s="3"/>
      <c r="SRY49" s="3"/>
      <c r="SRZ49" s="3"/>
      <c r="SSA49" s="3"/>
      <c r="SSB49" s="3"/>
      <c r="SSC49" s="3"/>
      <c r="SSD49" s="3"/>
      <c r="SSE49" s="3"/>
      <c r="SSF49" s="3"/>
      <c r="SSG49" s="3"/>
      <c r="SSH49" s="3"/>
      <c r="SSI49" s="3"/>
      <c r="SSJ49" s="3"/>
      <c r="SSK49" s="3"/>
      <c r="SSL49" s="3"/>
      <c r="SSM49" s="3"/>
      <c r="SSN49" s="3"/>
      <c r="SSO49" s="3"/>
      <c r="SSP49" s="3"/>
      <c r="SSQ49" s="3"/>
      <c r="SSR49" s="3"/>
      <c r="SSS49" s="3"/>
      <c r="SST49" s="3"/>
      <c r="SSU49" s="3"/>
      <c r="SSV49" s="3"/>
      <c r="SSW49" s="3"/>
      <c r="SSX49" s="3"/>
      <c r="SSY49" s="3"/>
      <c r="SSZ49" s="3"/>
      <c r="STA49" s="3"/>
      <c r="STB49" s="3"/>
      <c r="STC49" s="3"/>
      <c r="STD49" s="3"/>
      <c r="STE49" s="3"/>
      <c r="STF49" s="3"/>
      <c r="STG49" s="3"/>
      <c r="STH49" s="3"/>
      <c r="STI49" s="3"/>
      <c r="STJ49" s="3"/>
      <c r="STK49" s="3"/>
      <c r="STL49" s="3"/>
      <c r="STM49" s="3"/>
      <c r="STN49" s="3"/>
      <c r="STO49" s="3"/>
      <c r="STP49" s="3"/>
      <c r="STQ49" s="3"/>
      <c r="STR49" s="3"/>
      <c r="STS49" s="3"/>
      <c r="STT49" s="3"/>
      <c r="STU49" s="3"/>
      <c r="STV49" s="3"/>
      <c r="STW49" s="3"/>
      <c r="STX49" s="3"/>
      <c r="STY49" s="3"/>
      <c r="STZ49" s="3"/>
      <c r="SUA49" s="3"/>
      <c r="SUB49" s="3"/>
      <c r="SUC49" s="3"/>
      <c r="SUD49" s="3"/>
      <c r="SUE49" s="3"/>
      <c r="SUF49" s="3"/>
      <c r="SUG49" s="3"/>
      <c r="SUH49" s="3"/>
      <c r="SUI49" s="3"/>
      <c r="SUJ49" s="3"/>
      <c r="SUK49" s="3"/>
      <c r="SUL49" s="3"/>
      <c r="SUM49" s="3"/>
      <c r="SUN49" s="3"/>
      <c r="SUO49" s="3"/>
      <c r="SUP49" s="3"/>
      <c r="SUQ49" s="3"/>
      <c r="SUR49" s="3"/>
      <c r="SUS49" s="3"/>
      <c r="SUT49" s="3"/>
      <c r="SUU49" s="3"/>
      <c r="SUV49" s="3"/>
      <c r="SUW49" s="3"/>
      <c r="SUX49" s="3"/>
      <c r="SUY49" s="3"/>
      <c r="SUZ49" s="3"/>
      <c r="SVA49" s="3"/>
      <c r="SVB49" s="3"/>
      <c r="SVC49" s="3"/>
      <c r="SVD49" s="3"/>
      <c r="SVE49" s="3"/>
      <c r="SVF49" s="3"/>
      <c r="SVG49" s="3"/>
      <c r="SVH49" s="3"/>
      <c r="SVI49" s="3"/>
      <c r="SVJ49" s="3"/>
      <c r="SVK49" s="3"/>
      <c r="SVL49" s="3"/>
      <c r="SVM49" s="3"/>
      <c r="SVN49" s="3"/>
      <c r="SVO49" s="3"/>
      <c r="SVP49" s="3"/>
      <c r="SVQ49" s="3"/>
      <c r="SVR49" s="3"/>
      <c r="SVS49" s="3"/>
      <c r="SVT49" s="3"/>
      <c r="SVU49" s="3"/>
      <c r="SVV49" s="3"/>
      <c r="SVW49" s="3"/>
      <c r="SVX49" s="3"/>
      <c r="SVY49" s="3"/>
      <c r="SVZ49" s="3"/>
      <c r="SWA49" s="3"/>
      <c r="SWB49" s="3"/>
      <c r="SWC49" s="3"/>
      <c r="SWD49" s="3"/>
      <c r="SWE49" s="3"/>
      <c r="SWF49" s="3"/>
      <c r="SWG49" s="3"/>
      <c r="SWH49" s="3"/>
      <c r="SWI49" s="3"/>
      <c r="SWJ49" s="3"/>
      <c r="SWK49" s="3"/>
      <c r="SWL49" s="3"/>
      <c r="SWM49" s="3"/>
      <c r="SWN49" s="3"/>
      <c r="SWO49" s="3"/>
      <c r="SWP49" s="3"/>
      <c r="SWQ49" s="3"/>
      <c r="SWR49" s="3"/>
      <c r="SWS49" s="3"/>
      <c r="SWT49" s="3"/>
      <c r="SWU49" s="3"/>
      <c r="SWV49" s="3"/>
      <c r="SWW49" s="3"/>
      <c r="SWX49" s="3"/>
      <c r="SWY49" s="3"/>
      <c r="SWZ49" s="3"/>
      <c r="SXA49" s="3"/>
      <c r="SXB49" s="3"/>
      <c r="SXC49" s="3"/>
      <c r="SXD49" s="3"/>
      <c r="SXE49" s="3"/>
      <c r="SXF49" s="3"/>
      <c r="SXG49" s="3"/>
      <c r="SXH49" s="3"/>
      <c r="SXI49" s="3"/>
      <c r="SXJ49" s="3"/>
      <c r="SXK49" s="3"/>
      <c r="SXL49" s="3"/>
      <c r="SXM49" s="3"/>
      <c r="SXN49" s="3"/>
      <c r="SXO49" s="3"/>
      <c r="SXP49" s="3"/>
      <c r="SXQ49" s="3"/>
      <c r="SXR49" s="3"/>
      <c r="SXS49" s="3"/>
      <c r="SXT49" s="3"/>
      <c r="SXU49" s="3"/>
      <c r="SXV49" s="3"/>
      <c r="SXW49" s="3"/>
      <c r="SXX49" s="3"/>
      <c r="SXY49" s="3"/>
      <c r="SXZ49" s="3"/>
      <c r="SYA49" s="3"/>
      <c r="SYB49" s="3"/>
      <c r="SYC49" s="3"/>
      <c r="SYD49" s="3"/>
      <c r="SYE49" s="3"/>
      <c r="SYF49" s="3"/>
      <c r="SYG49" s="3"/>
      <c r="SYH49" s="3"/>
      <c r="SYI49" s="3"/>
      <c r="SYJ49" s="3"/>
      <c r="SYK49" s="3"/>
      <c r="SYL49" s="3"/>
      <c r="SYM49" s="3"/>
      <c r="SYN49" s="3"/>
      <c r="SYO49" s="3"/>
      <c r="SYP49" s="3"/>
      <c r="SYQ49" s="3"/>
      <c r="SYR49" s="3"/>
      <c r="SYS49" s="3"/>
      <c r="SYT49" s="3"/>
      <c r="SYU49" s="3"/>
      <c r="SYV49" s="3"/>
      <c r="SYW49" s="3"/>
      <c r="SYX49" s="3"/>
      <c r="SYY49" s="3"/>
      <c r="SYZ49" s="3"/>
      <c r="SZA49" s="3"/>
      <c r="SZB49" s="3"/>
      <c r="SZC49" s="3"/>
      <c r="SZD49" s="3"/>
      <c r="SZE49" s="3"/>
      <c r="SZF49" s="3"/>
      <c r="SZG49" s="3"/>
      <c r="SZH49" s="3"/>
      <c r="SZI49" s="3"/>
      <c r="SZJ49" s="3"/>
      <c r="SZK49" s="3"/>
      <c r="SZL49" s="3"/>
      <c r="SZM49" s="3"/>
      <c r="SZN49" s="3"/>
      <c r="SZO49" s="3"/>
      <c r="SZP49" s="3"/>
      <c r="SZQ49" s="3"/>
      <c r="SZR49" s="3"/>
      <c r="SZS49" s="3"/>
      <c r="SZT49" s="3"/>
      <c r="SZU49" s="3"/>
      <c r="SZV49" s="3"/>
      <c r="SZW49" s="3"/>
      <c r="SZX49" s="3"/>
      <c r="SZY49" s="3"/>
      <c r="SZZ49" s="3"/>
      <c r="TAA49" s="3"/>
      <c r="TAB49" s="3"/>
      <c r="TAC49" s="3"/>
      <c r="TAD49" s="3"/>
      <c r="TAE49" s="3"/>
      <c r="TAF49" s="3"/>
      <c r="TAG49" s="3"/>
      <c r="TAH49" s="3"/>
      <c r="TAI49" s="3"/>
      <c r="TAJ49" s="3"/>
      <c r="TAK49" s="3"/>
      <c r="TAL49" s="3"/>
      <c r="TAM49" s="3"/>
      <c r="TAN49" s="3"/>
      <c r="TAO49" s="3"/>
      <c r="TAP49" s="3"/>
      <c r="TAQ49" s="3"/>
      <c r="TAR49" s="3"/>
      <c r="TAS49" s="3"/>
      <c r="TAT49" s="3"/>
      <c r="TAU49" s="3"/>
      <c r="TAV49" s="3"/>
      <c r="TAW49" s="3"/>
      <c r="TAX49" s="3"/>
      <c r="TAY49" s="3"/>
      <c r="TAZ49" s="3"/>
      <c r="TBA49" s="3"/>
      <c r="TBB49" s="3"/>
      <c r="TBC49" s="3"/>
      <c r="TBD49" s="3"/>
      <c r="TBE49" s="3"/>
      <c r="TBF49" s="3"/>
      <c r="TBG49" s="3"/>
      <c r="TBH49" s="3"/>
      <c r="TBI49" s="3"/>
      <c r="TBJ49" s="3"/>
      <c r="TBK49" s="3"/>
      <c r="TBL49" s="3"/>
      <c r="TBM49" s="3"/>
      <c r="TBN49" s="3"/>
      <c r="TBO49" s="3"/>
      <c r="TBP49" s="3"/>
      <c r="TBQ49" s="3"/>
      <c r="TBR49" s="3"/>
      <c r="TBS49" s="3"/>
      <c r="TBT49" s="3"/>
      <c r="TBU49" s="3"/>
      <c r="TBV49" s="3"/>
      <c r="TBW49" s="3"/>
      <c r="TBX49" s="3"/>
      <c r="TBY49" s="3"/>
      <c r="TBZ49" s="3"/>
      <c r="TCA49" s="3"/>
      <c r="TCB49" s="3"/>
      <c r="TCC49" s="3"/>
      <c r="TCD49" s="3"/>
      <c r="TCE49" s="3"/>
      <c r="TCF49" s="3"/>
      <c r="TCG49" s="3"/>
      <c r="TCH49" s="3"/>
      <c r="TCI49" s="3"/>
      <c r="TCJ49" s="3"/>
      <c r="TCK49" s="3"/>
      <c r="TCL49" s="3"/>
      <c r="TCM49" s="3"/>
      <c r="TCN49" s="3"/>
      <c r="TCO49" s="3"/>
      <c r="TCP49" s="3"/>
      <c r="TCQ49" s="3"/>
      <c r="TCR49" s="3"/>
      <c r="TCS49" s="3"/>
      <c r="TCT49" s="3"/>
      <c r="TCU49" s="3"/>
      <c r="TCV49" s="3"/>
      <c r="TCW49" s="3"/>
      <c r="TCX49" s="3"/>
      <c r="TCY49" s="3"/>
      <c r="TCZ49" s="3"/>
      <c r="TDA49" s="3"/>
      <c r="TDB49" s="3"/>
      <c r="TDC49" s="3"/>
      <c r="TDD49" s="3"/>
      <c r="TDE49" s="3"/>
      <c r="TDF49" s="3"/>
      <c r="TDG49" s="3"/>
      <c r="TDH49" s="3"/>
      <c r="TDI49" s="3"/>
      <c r="TDJ49" s="3"/>
      <c r="TDK49" s="3"/>
      <c r="TDL49" s="3"/>
      <c r="TDM49" s="3"/>
      <c r="TDN49" s="3"/>
      <c r="TDO49" s="3"/>
      <c r="TDP49" s="3"/>
      <c r="TDQ49" s="3"/>
      <c r="TDR49" s="3"/>
      <c r="TDS49" s="3"/>
      <c r="TDT49" s="3"/>
      <c r="TDU49" s="3"/>
      <c r="TDV49" s="3"/>
      <c r="TDW49" s="3"/>
      <c r="TDX49" s="3"/>
      <c r="TDY49" s="3"/>
      <c r="TDZ49" s="3"/>
      <c r="TEA49" s="3"/>
      <c r="TEB49" s="3"/>
      <c r="TEC49" s="3"/>
      <c r="TED49" s="3"/>
      <c r="TEE49" s="3"/>
      <c r="TEF49" s="3"/>
      <c r="TEG49" s="3"/>
      <c r="TEH49" s="3"/>
      <c r="TEI49" s="3"/>
      <c r="TEJ49" s="3"/>
      <c r="TEK49" s="3"/>
      <c r="TEL49" s="3"/>
      <c r="TEM49" s="3"/>
      <c r="TEN49" s="3"/>
      <c r="TEO49" s="3"/>
      <c r="TEP49" s="3"/>
      <c r="TEQ49" s="3"/>
      <c r="TER49" s="3"/>
      <c r="TES49" s="3"/>
      <c r="TET49" s="3"/>
      <c r="TEU49" s="3"/>
      <c r="TEV49" s="3"/>
      <c r="TEW49" s="3"/>
      <c r="TEX49" s="3"/>
      <c r="TEY49" s="3"/>
      <c r="TEZ49" s="3"/>
      <c r="TFA49" s="3"/>
      <c r="TFB49" s="3"/>
      <c r="TFC49" s="3"/>
      <c r="TFD49" s="3"/>
      <c r="TFE49" s="3"/>
      <c r="TFF49" s="3"/>
      <c r="TFG49" s="3"/>
      <c r="TFH49" s="3"/>
      <c r="TFI49" s="3"/>
      <c r="TFJ49" s="3"/>
      <c r="TFK49" s="3"/>
      <c r="TFL49" s="3"/>
      <c r="TFM49" s="3"/>
      <c r="TFN49" s="3"/>
      <c r="TFO49" s="3"/>
      <c r="TFP49" s="3"/>
      <c r="TFQ49" s="3"/>
      <c r="TFR49" s="3"/>
      <c r="TFS49" s="3"/>
      <c r="TFT49" s="3"/>
      <c r="TFU49" s="3"/>
      <c r="TFV49" s="3"/>
      <c r="TFW49" s="3"/>
      <c r="TFX49" s="3"/>
      <c r="TFY49" s="3"/>
      <c r="TFZ49" s="3"/>
      <c r="TGA49" s="3"/>
      <c r="TGB49" s="3"/>
      <c r="TGC49" s="3"/>
      <c r="TGD49" s="3"/>
      <c r="TGE49" s="3"/>
      <c r="TGF49" s="3"/>
      <c r="TGG49" s="3"/>
      <c r="TGH49" s="3"/>
      <c r="TGI49" s="3"/>
      <c r="TGJ49" s="3"/>
      <c r="TGK49" s="3"/>
      <c r="TGL49" s="3"/>
      <c r="TGM49" s="3"/>
      <c r="TGN49" s="3"/>
      <c r="TGO49" s="3"/>
      <c r="TGP49" s="3"/>
      <c r="TGQ49" s="3"/>
      <c r="TGR49" s="3"/>
      <c r="TGS49" s="3"/>
      <c r="TGT49" s="3"/>
      <c r="TGU49" s="3"/>
      <c r="TGV49" s="3"/>
      <c r="TGW49" s="3"/>
      <c r="TGX49" s="3"/>
      <c r="TGY49" s="3"/>
      <c r="TGZ49" s="3"/>
      <c r="THA49" s="3"/>
      <c r="THB49" s="3"/>
      <c r="THC49" s="3"/>
      <c r="THD49" s="3"/>
      <c r="THE49" s="3"/>
      <c r="THF49" s="3"/>
      <c r="THG49" s="3"/>
      <c r="THH49" s="3"/>
      <c r="THI49" s="3"/>
      <c r="THJ49" s="3"/>
      <c r="THK49" s="3"/>
      <c r="THL49" s="3"/>
      <c r="THM49" s="3"/>
      <c r="THN49" s="3"/>
      <c r="THO49" s="3"/>
      <c r="THP49" s="3"/>
      <c r="THQ49" s="3"/>
      <c r="THR49" s="3"/>
      <c r="THS49" s="3"/>
      <c r="THT49" s="3"/>
      <c r="THU49" s="3"/>
      <c r="THV49" s="3"/>
      <c r="THW49" s="3"/>
      <c r="THX49" s="3"/>
      <c r="THY49" s="3"/>
      <c r="THZ49" s="3"/>
      <c r="TIA49" s="3"/>
      <c r="TIB49" s="3"/>
      <c r="TIC49" s="3"/>
      <c r="TID49" s="3"/>
      <c r="TIE49" s="3"/>
      <c r="TIF49" s="3"/>
      <c r="TIG49" s="3"/>
      <c r="TIH49" s="3"/>
      <c r="TII49" s="3"/>
      <c r="TIJ49" s="3"/>
      <c r="TIK49" s="3"/>
      <c r="TIL49" s="3"/>
      <c r="TIM49" s="3"/>
      <c r="TIN49" s="3"/>
      <c r="TIO49" s="3"/>
      <c r="TIP49" s="3"/>
      <c r="TIQ49" s="3"/>
      <c r="TIR49" s="3"/>
      <c r="TIS49" s="3"/>
      <c r="TIT49" s="3"/>
      <c r="TIU49" s="3"/>
      <c r="TIV49" s="3"/>
      <c r="TIW49" s="3"/>
      <c r="TIX49" s="3"/>
      <c r="TIY49" s="3"/>
      <c r="TIZ49" s="3"/>
      <c r="TJA49" s="3"/>
      <c r="TJB49" s="3"/>
      <c r="TJC49" s="3"/>
      <c r="TJD49" s="3"/>
      <c r="TJE49" s="3"/>
      <c r="TJF49" s="3"/>
      <c r="TJG49" s="3"/>
      <c r="TJH49" s="3"/>
      <c r="TJI49" s="3"/>
      <c r="TJJ49" s="3"/>
      <c r="TJK49" s="3"/>
      <c r="TJL49" s="3"/>
      <c r="TJM49" s="3"/>
      <c r="TJN49" s="3"/>
      <c r="TJO49" s="3"/>
      <c r="TJP49" s="3"/>
      <c r="TJQ49" s="3"/>
      <c r="TJR49" s="3"/>
      <c r="TJS49" s="3"/>
      <c r="TJT49" s="3"/>
      <c r="TJU49" s="3"/>
      <c r="TJV49" s="3"/>
      <c r="TJW49" s="3"/>
      <c r="TJX49" s="3"/>
      <c r="TJY49" s="3"/>
      <c r="TJZ49" s="3"/>
      <c r="TKA49" s="3"/>
      <c r="TKB49" s="3"/>
      <c r="TKC49" s="3"/>
      <c r="TKD49" s="3"/>
      <c r="TKE49" s="3"/>
      <c r="TKF49" s="3"/>
      <c r="TKG49" s="3"/>
      <c r="TKH49" s="3"/>
      <c r="TKI49" s="3"/>
      <c r="TKJ49" s="3"/>
      <c r="TKK49" s="3"/>
      <c r="TKL49" s="3"/>
      <c r="TKM49" s="3"/>
      <c r="TKN49" s="3"/>
      <c r="TKO49" s="3"/>
      <c r="TKP49" s="3"/>
      <c r="TKQ49" s="3"/>
      <c r="TKR49" s="3"/>
      <c r="TKS49" s="3"/>
      <c r="TKT49" s="3"/>
      <c r="TKU49" s="3"/>
      <c r="TKV49" s="3"/>
      <c r="TKW49" s="3"/>
      <c r="TKX49" s="3"/>
      <c r="TKY49" s="3"/>
      <c r="TKZ49" s="3"/>
      <c r="TLA49" s="3"/>
      <c r="TLB49" s="3"/>
      <c r="TLC49" s="3"/>
      <c r="TLD49" s="3"/>
      <c r="TLE49" s="3"/>
      <c r="TLF49" s="3"/>
      <c r="TLG49" s="3"/>
      <c r="TLH49" s="3"/>
      <c r="TLI49" s="3"/>
      <c r="TLJ49" s="3"/>
      <c r="TLK49" s="3"/>
      <c r="TLL49" s="3"/>
      <c r="TLM49" s="3"/>
      <c r="TLN49" s="3"/>
      <c r="TLO49" s="3"/>
      <c r="TLP49" s="3"/>
      <c r="TLQ49" s="3"/>
      <c r="TLR49" s="3"/>
      <c r="TLS49" s="3"/>
      <c r="TLT49" s="3"/>
      <c r="TLU49" s="3"/>
      <c r="TLV49" s="3"/>
      <c r="TLW49" s="3"/>
      <c r="TLX49" s="3"/>
      <c r="TLY49" s="3"/>
      <c r="TLZ49" s="3"/>
      <c r="TMA49" s="3"/>
      <c r="TMB49" s="3"/>
      <c r="TMC49" s="3"/>
      <c r="TMD49" s="3"/>
      <c r="TME49" s="3"/>
      <c r="TMF49" s="3"/>
      <c r="TMG49" s="3"/>
      <c r="TMH49" s="3"/>
      <c r="TMI49" s="3"/>
      <c r="TMJ49" s="3"/>
      <c r="TMK49" s="3"/>
      <c r="TML49" s="3"/>
      <c r="TMM49" s="3"/>
      <c r="TMN49" s="3"/>
      <c r="TMO49" s="3"/>
      <c r="TMP49" s="3"/>
      <c r="TMQ49" s="3"/>
      <c r="TMR49" s="3"/>
      <c r="TMS49" s="3"/>
      <c r="TMT49" s="3"/>
      <c r="TMU49" s="3"/>
      <c r="TMV49" s="3"/>
      <c r="TMW49" s="3"/>
      <c r="TMX49" s="3"/>
      <c r="TMY49" s="3"/>
      <c r="TMZ49" s="3"/>
      <c r="TNA49" s="3"/>
      <c r="TNB49" s="3"/>
      <c r="TNC49" s="3"/>
      <c r="TND49" s="3"/>
      <c r="TNE49" s="3"/>
      <c r="TNF49" s="3"/>
      <c r="TNG49" s="3"/>
      <c r="TNH49" s="3"/>
      <c r="TNI49" s="3"/>
      <c r="TNJ49" s="3"/>
      <c r="TNK49" s="3"/>
      <c r="TNL49" s="3"/>
      <c r="TNM49" s="3"/>
      <c r="TNN49" s="3"/>
      <c r="TNO49" s="3"/>
      <c r="TNP49" s="3"/>
      <c r="TNQ49" s="3"/>
      <c r="TNR49" s="3"/>
      <c r="TNS49" s="3"/>
      <c r="TNT49" s="3"/>
      <c r="TNU49" s="3"/>
      <c r="TNV49" s="3"/>
      <c r="TNW49" s="3"/>
      <c r="TNX49" s="3"/>
      <c r="TNY49" s="3"/>
      <c r="TNZ49" s="3"/>
      <c r="TOA49" s="3"/>
      <c r="TOB49" s="3"/>
      <c r="TOC49" s="3"/>
      <c r="TOD49" s="3"/>
      <c r="TOE49" s="3"/>
      <c r="TOF49" s="3"/>
      <c r="TOG49" s="3"/>
      <c r="TOH49" s="3"/>
      <c r="TOI49" s="3"/>
      <c r="TOJ49" s="3"/>
      <c r="TOK49" s="3"/>
      <c r="TOL49" s="3"/>
      <c r="TOM49" s="3"/>
      <c r="TON49" s="3"/>
      <c r="TOO49" s="3"/>
      <c r="TOP49" s="3"/>
      <c r="TOQ49" s="3"/>
      <c r="TOR49" s="3"/>
      <c r="TOS49" s="3"/>
      <c r="TOT49" s="3"/>
      <c r="TOU49" s="3"/>
      <c r="TOV49" s="3"/>
      <c r="TOW49" s="3"/>
      <c r="TOX49" s="3"/>
      <c r="TOY49" s="3"/>
      <c r="TOZ49" s="3"/>
      <c r="TPA49" s="3"/>
      <c r="TPB49" s="3"/>
      <c r="TPC49" s="3"/>
      <c r="TPD49" s="3"/>
      <c r="TPE49" s="3"/>
      <c r="TPF49" s="3"/>
      <c r="TPG49" s="3"/>
      <c r="TPH49" s="3"/>
      <c r="TPI49" s="3"/>
      <c r="TPJ49" s="3"/>
      <c r="TPK49" s="3"/>
      <c r="TPL49" s="3"/>
      <c r="TPM49" s="3"/>
      <c r="TPN49" s="3"/>
      <c r="TPO49" s="3"/>
      <c r="TPP49" s="3"/>
      <c r="TPQ49" s="3"/>
      <c r="TPR49" s="3"/>
      <c r="TPS49" s="3"/>
      <c r="TPT49" s="3"/>
      <c r="TPU49" s="3"/>
      <c r="TPV49" s="3"/>
      <c r="TPW49" s="3"/>
      <c r="TPX49" s="3"/>
      <c r="TPY49" s="3"/>
      <c r="TPZ49" s="3"/>
      <c r="TQA49" s="3"/>
      <c r="TQB49" s="3"/>
      <c r="TQC49" s="3"/>
      <c r="TQD49" s="3"/>
      <c r="TQE49" s="3"/>
      <c r="TQF49" s="3"/>
      <c r="TQG49" s="3"/>
      <c r="TQH49" s="3"/>
      <c r="TQI49" s="3"/>
      <c r="TQJ49" s="3"/>
      <c r="TQK49" s="3"/>
      <c r="TQL49" s="3"/>
      <c r="TQM49" s="3"/>
      <c r="TQN49" s="3"/>
      <c r="TQO49" s="3"/>
      <c r="TQP49" s="3"/>
      <c r="TQQ49" s="3"/>
      <c r="TQR49" s="3"/>
      <c r="TQS49" s="3"/>
      <c r="TQT49" s="3"/>
      <c r="TQU49" s="3"/>
      <c r="TQV49" s="3"/>
      <c r="TQW49" s="3"/>
      <c r="TQX49" s="3"/>
      <c r="TQY49" s="3"/>
      <c r="TQZ49" s="3"/>
      <c r="TRA49" s="3"/>
      <c r="TRB49" s="3"/>
      <c r="TRC49" s="3"/>
      <c r="TRD49" s="3"/>
      <c r="TRE49" s="3"/>
      <c r="TRF49" s="3"/>
      <c r="TRG49" s="3"/>
      <c r="TRH49" s="3"/>
      <c r="TRI49" s="3"/>
      <c r="TRJ49" s="3"/>
      <c r="TRK49" s="3"/>
      <c r="TRL49" s="3"/>
      <c r="TRM49" s="3"/>
      <c r="TRN49" s="3"/>
      <c r="TRO49" s="3"/>
      <c r="TRP49" s="3"/>
      <c r="TRQ49" s="3"/>
      <c r="TRR49" s="3"/>
      <c r="TRS49" s="3"/>
      <c r="TRT49" s="3"/>
      <c r="TRU49" s="3"/>
      <c r="TRV49" s="3"/>
      <c r="TRW49" s="3"/>
      <c r="TRX49" s="3"/>
      <c r="TRY49" s="3"/>
      <c r="TRZ49" s="3"/>
      <c r="TSA49" s="3"/>
      <c r="TSB49" s="3"/>
      <c r="TSC49" s="3"/>
      <c r="TSD49" s="3"/>
      <c r="TSE49" s="3"/>
      <c r="TSF49" s="3"/>
      <c r="TSG49" s="3"/>
      <c r="TSH49" s="3"/>
      <c r="TSI49" s="3"/>
      <c r="TSJ49" s="3"/>
      <c r="TSK49" s="3"/>
      <c r="TSL49" s="3"/>
      <c r="TSM49" s="3"/>
      <c r="TSN49" s="3"/>
      <c r="TSO49" s="3"/>
      <c r="TSP49" s="3"/>
      <c r="TSQ49" s="3"/>
      <c r="TSR49" s="3"/>
      <c r="TSS49" s="3"/>
      <c r="TST49" s="3"/>
      <c r="TSU49" s="3"/>
      <c r="TSV49" s="3"/>
      <c r="TSW49" s="3"/>
      <c r="TSX49" s="3"/>
      <c r="TSY49" s="3"/>
      <c r="TSZ49" s="3"/>
      <c r="TTA49" s="3"/>
      <c r="TTB49" s="3"/>
      <c r="TTC49" s="3"/>
      <c r="TTD49" s="3"/>
      <c r="TTE49" s="3"/>
      <c r="TTF49" s="3"/>
      <c r="TTG49" s="3"/>
      <c r="TTH49" s="3"/>
      <c r="TTI49" s="3"/>
      <c r="TTJ49" s="3"/>
      <c r="TTK49" s="3"/>
      <c r="TTL49" s="3"/>
      <c r="TTM49" s="3"/>
      <c r="TTN49" s="3"/>
      <c r="TTO49" s="3"/>
      <c r="TTP49" s="3"/>
      <c r="TTQ49" s="3"/>
      <c r="TTR49" s="3"/>
      <c r="TTS49" s="3"/>
      <c r="TTT49" s="3"/>
      <c r="TTU49" s="3"/>
      <c r="TTV49" s="3"/>
      <c r="TTW49" s="3"/>
      <c r="TTX49" s="3"/>
      <c r="TTY49" s="3"/>
      <c r="TTZ49" s="3"/>
      <c r="TUA49" s="3"/>
      <c r="TUB49" s="3"/>
      <c r="TUC49" s="3"/>
      <c r="TUD49" s="3"/>
      <c r="TUE49" s="3"/>
      <c r="TUF49" s="3"/>
      <c r="TUG49" s="3"/>
      <c r="TUH49" s="3"/>
      <c r="TUI49" s="3"/>
      <c r="TUJ49" s="3"/>
      <c r="TUK49" s="3"/>
      <c r="TUL49" s="3"/>
      <c r="TUM49" s="3"/>
      <c r="TUN49" s="3"/>
      <c r="TUO49" s="3"/>
      <c r="TUP49" s="3"/>
      <c r="TUQ49" s="3"/>
      <c r="TUR49" s="3"/>
      <c r="TUS49" s="3"/>
      <c r="TUT49" s="3"/>
      <c r="TUU49" s="3"/>
      <c r="TUV49" s="3"/>
      <c r="TUW49" s="3"/>
      <c r="TUX49" s="3"/>
      <c r="TUY49" s="3"/>
      <c r="TUZ49" s="3"/>
      <c r="TVA49" s="3"/>
      <c r="TVB49" s="3"/>
      <c r="TVC49" s="3"/>
      <c r="TVD49" s="3"/>
      <c r="TVE49" s="3"/>
      <c r="TVF49" s="3"/>
      <c r="TVG49" s="3"/>
      <c r="TVH49" s="3"/>
      <c r="TVI49" s="3"/>
      <c r="TVJ49" s="3"/>
      <c r="TVK49" s="3"/>
      <c r="TVL49" s="3"/>
      <c r="TVM49" s="3"/>
      <c r="TVN49" s="3"/>
      <c r="TVO49" s="3"/>
      <c r="TVP49" s="3"/>
      <c r="TVQ49" s="3"/>
      <c r="TVR49" s="3"/>
      <c r="TVS49" s="3"/>
      <c r="TVT49" s="3"/>
      <c r="TVU49" s="3"/>
      <c r="TVV49" s="3"/>
      <c r="TVW49" s="3"/>
      <c r="TVX49" s="3"/>
      <c r="TVY49" s="3"/>
      <c r="TVZ49" s="3"/>
      <c r="TWA49" s="3"/>
      <c r="TWB49" s="3"/>
      <c r="TWC49" s="3"/>
      <c r="TWD49" s="3"/>
      <c r="TWE49" s="3"/>
      <c r="TWF49" s="3"/>
      <c r="TWG49" s="3"/>
      <c r="TWH49" s="3"/>
      <c r="TWI49" s="3"/>
      <c r="TWJ49" s="3"/>
      <c r="TWK49" s="3"/>
      <c r="TWL49" s="3"/>
      <c r="TWM49" s="3"/>
      <c r="TWN49" s="3"/>
      <c r="TWO49" s="3"/>
      <c r="TWP49" s="3"/>
      <c r="TWQ49" s="3"/>
      <c r="TWR49" s="3"/>
      <c r="TWS49" s="3"/>
      <c r="TWT49" s="3"/>
      <c r="TWU49" s="3"/>
      <c r="TWV49" s="3"/>
      <c r="TWW49" s="3"/>
      <c r="TWX49" s="3"/>
      <c r="TWY49" s="3"/>
      <c r="TWZ49" s="3"/>
      <c r="TXA49" s="3"/>
      <c r="TXB49" s="3"/>
      <c r="TXC49" s="3"/>
      <c r="TXD49" s="3"/>
      <c r="TXE49" s="3"/>
      <c r="TXF49" s="3"/>
      <c r="TXG49" s="3"/>
      <c r="TXH49" s="3"/>
      <c r="TXI49" s="3"/>
      <c r="TXJ49" s="3"/>
      <c r="TXK49" s="3"/>
      <c r="TXL49" s="3"/>
      <c r="TXM49" s="3"/>
      <c r="TXN49" s="3"/>
      <c r="TXO49" s="3"/>
      <c r="TXP49" s="3"/>
      <c r="TXQ49" s="3"/>
      <c r="TXR49" s="3"/>
      <c r="TXS49" s="3"/>
      <c r="TXT49" s="3"/>
      <c r="TXU49" s="3"/>
      <c r="TXV49" s="3"/>
      <c r="TXW49" s="3"/>
      <c r="TXX49" s="3"/>
      <c r="TXY49" s="3"/>
      <c r="TXZ49" s="3"/>
      <c r="TYA49" s="3"/>
      <c r="TYB49" s="3"/>
      <c r="TYC49" s="3"/>
      <c r="TYD49" s="3"/>
      <c r="TYE49" s="3"/>
      <c r="TYF49" s="3"/>
      <c r="TYG49" s="3"/>
      <c r="TYH49" s="3"/>
      <c r="TYI49" s="3"/>
      <c r="TYJ49" s="3"/>
      <c r="TYK49" s="3"/>
      <c r="TYL49" s="3"/>
      <c r="TYM49" s="3"/>
      <c r="TYN49" s="3"/>
      <c r="TYO49" s="3"/>
      <c r="TYP49" s="3"/>
      <c r="TYQ49" s="3"/>
      <c r="TYR49" s="3"/>
      <c r="TYS49" s="3"/>
      <c r="TYT49" s="3"/>
      <c r="TYU49" s="3"/>
      <c r="TYV49" s="3"/>
      <c r="TYW49" s="3"/>
      <c r="TYX49" s="3"/>
      <c r="TYY49" s="3"/>
      <c r="TYZ49" s="3"/>
      <c r="TZA49" s="3"/>
      <c r="TZB49" s="3"/>
      <c r="TZC49" s="3"/>
      <c r="TZD49" s="3"/>
      <c r="TZE49" s="3"/>
      <c r="TZF49" s="3"/>
      <c r="TZG49" s="3"/>
      <c r="TZH49" s="3"/>
      <c r="TZI49" s="3"/>
      <c r="TZJ49" s="3"/>
      <c r="TZK49" s="3"/>
      <c r="TZL49" s="3"/>
      <c r="TZM49" s="3"/>
      <c r="TZN49" s="3"/>
      <c r="TZO49" s="3"/>
      <c r="TZP49" s="3"/>
      <c r="TZQ49" s="3"/>
      <c r="TZR49" s="3"/>
      <c r="TZS49" s="3"/>
      <c r="TZT49" s="3"/>
      <c r="TZU49" s="3"/>
      <c r="TZV49" s="3"/>
      <c r="TZW49" s="3"/>
      <c r="TZX49" s="3"/>
      <c r="TZY49" s="3"/>
      <c r="TZZ49" s="3"/>
      <c r="UAA49" s="3"/>
      <c r="UAB49" s="3"/>
      <c r="UAC49" s="3"/>
      <c r="UAD49" s="3"/>
      <c r="UAE49" s="3"/>
      <c r="UAF49" s="3"/>
      <c r="UAG49" s="3"/>
      <c r="UAH49" s="3"/>
      <c r="UAI49" s="3"/>
      <c r="UAJ49" s="3"/>
      <c r="UAK49" s="3"/>
      <c r="UAL49" s="3"/>
      <c r="UAM49" s="3"/>
      <c r="UAN49" s="3"/>
      <c r="UAO49" s="3"/>
      <c r="UAP49" s="3"/>
      <c r="UAQ49" s="3"/>
      <c r="UAR49" s="3"/>
      <c r="UAS49" s="3"/>
      <c r="UAT49" s="3"/>
      <c r="UAU49" s="3"/>
      <c r="UAV49" s="3"/>
      <c r="UAW49" s="3"/>
      <c r="UAX49" s="3"/>
      <c r="UAY49" s="3"/>
      <c r="UAZ49" s="3"/>
      <c r="UBA49" s="3"/>
      <c r="UBB49" s="3"/>
      <c r="UBC49" s="3"/>
      <c r="UBD49" s="3"/>
      <c r="UBE49" s="3"/>
      <c r="UBF49" s="3"/>
      <c r="UBG49" s="3"/>
      <c r="UBH49" s="3"/>
      <c r="UBI49" s="3"/>
      <c r="UBJ49" s="3"/>
      <c r="UBK49" s="3"/>
      <c r="UBL49" s="3"/>
      <c r="UBM49" s="3"/>
      <c r="UBN49" s="3"/>
      <c r="UBO49" s="3"/>
      <c r="UBP49" s="3"/>
      <c r="UBQ49" s="3"/>
      <c r="UBR49" s="3"/>
      <c r="UBS49" s="3"/>
      <c r="UBT49" s="3"/>
      <c r="UBU49" s="3"/>
      <c r="UBV49" s="3"/>
      <c r="UBW49" s="3"/>
      <c r="UBX49" s="3"/>
      <c r="UBY49" s="3"/>
      <c r="UBZ49" s="3"/>
      <c r="UCA49" s="3"/>
      <c r="UCB49" s="3"/>
      <c r="UCC49" s="3"/>
      <c r="UCD49" s="3"/>
      <c r="UCE49" s="3"/>
      <c r="UCF49" s="3"/>
      <c r="UCG49" s="3"/>
      <c r="UCH49" s="3"/>
      <c r="UCI49" s="3"/>
      <c r="UCJ49" s="3"/>
      <c r="UCK49" s="3"/>
      <c r="UCL49" s="3"/>
      <c r="UCM49" s="3"/>
      <c r="UCN49" s="3"/>
      <c r="UCO49" s="3"/>
      <c r="UCP49" s="3"/>
      <c r="UCQ49" s="3"/>
      <c r="UCR49" s="3"/>
      <c r="UCS49" s="3"/>
      <c r="UCT49" s="3"/>
      <c r="UCU49" s="3"/>
      <c r="UCV49" s="3"/>
      <c r="UCW49" s="3"/>
      <c r="UCX49" s="3"/>
      <c r="UCY49" s="3"/>
      <c r="UCZ49" s="3"/>
      <c r="UDA49" s="3"/>
      <c r="UDB49" s="3"/>
      <c r="UDC49" s="3"/>
      <c r="UDD49" s="3"/>
      <c r="UDE49" s="3"/>
      <c r="UDF49" s="3"/>
      <c r="UDG49" s="3"/>
      <c r="UDH49" s="3"/>
      <c r="UDI49" s="3"/>
      <c r="UDJ49" s="3"/>
      <c r="UDK49" s="3"/>
      <c r="UDL49" s="3"/>
      <c r="UDM49" s="3"/>
      <c r="UDN49" s="3"/>
      <c r="UDO49" s="3"/>
      <c r="UDP49" s="3"/>
      <c r="UDQ49" s="3"/>
      <c r="UDR49" s="3"/>
      <c r="UDS49" s="3"/>
      <c r="UDT49" s="3"/>
      <c r="UDU49" s="3"/>
      <c r="UDV49" s="3"/>
      <c r="UDW49" s="3"/>
      <c r="UDX49" s="3"/>
      <c r="UDY49" s="3"/>
      <c r="UDZ49" s="3"/>
      <c r="UEA49" s="3"/>
      <c r="UEB49" s="3"/>
      <c r="UEC49" s="3"/>
      <c r="UED49" s="3"/>
      <c r="UEE49" s="3"/>
      <c r="UEF49" s="3"/>
      <c r="UEG49" s="3"/>
      <c r="UEH49" s="3"/>
      <c r="UEI49" s="3"/>
      <c r="UEJ49" s="3"/>
      <c r="UEK49" s="3"/>
      <c r="UEL49" s="3"/>
      <c r="UEM49" s="3"/>
      <c r="UEN49" s="3"/>
      <c r="UEO49" s="3"/>
      <c r="UEP49" s="3"/>
      <c r="UEQ49" s="3"/>
      <c r="UER49" s="3"/>
      <c r="UES49" s="3"/>
      <c r="UET49" s="3"/>
      <c r="UEU49" s="3"/>
      <c r="UEV49" s="3"/>
      <c r="UEW49" s="3"/>
      <c r="UEX49" s="3"/>
      <c r="UEY49" s="3"/>
      <c r="UEZ49" s="3"/>
      <c r="UFA49" s="3"/>
      <c r="UFB49" s="3"/>
      <c r="UFC49" s="3"/>
      <c r="UFD49" s="3"/>
      <c r="UFE49" s="3"/>
      <c r="UFF49" s="3"/>
      <c r="UFG49" s="3"/>
      <c r="UFH49" s="3"/>
      <c r="UFI49" s="3"/>
      <c r="UFJ49" s="3"/>
      <c r="UFK49" s="3"/>
      <c r="UFL49" s="3"/>
      <c r="UFM49" s="3"/>
      <c r="UFN49" s="3"/>
      <c r="UFO49" s="3"/>
      <c r="UFP49" s="3"/>
      <c r="UFQ49" s="3"/>
      <c r="UFR49" s="3"/>
      <c r="UFS49" s="3"/>
      <c r="UFT49" s="3"/>
      <c r="UFU49" s="3"/>
      <c r="UFV49" s="3"/>
      <c r="UFW49" s="3"/>
      <c r="UFX49" s="3"/>
      <c r="UFY49" s="3"/>
      <c r="UFZ49" s="3"/>
      <c r="UGA49" s="3"/>
      <c r="UGB49" s="3"/>
      <c r="UGC49" s="3"/>
      <c r="UGD49" s="3"/>
      <c r="UGE49" s="3"/>
      <c r="UGF49" s="3"/>
      <c r="UGG49" s="3"/>
      <c r="UGH49" s="3"/>
      <c r="UGI49" s="3"/>
      <c r="UGJ49" s="3"/>
      <c r="UGK49" s="3"/>
      <c r="UGL49" s="3"/>
      <c r="UGM49" s="3"/>
      <c r="UGN49" s="3"/>
      <c r="UGO49" s="3"/>
      <c r="UGP49" s="3"/>
      <c r="UGQ49" s="3"/>
      <c r="UGR49" s="3"/>
      <c r="UGS49" s="3"/>
      <c r="UGT49" s="3"/>
      <c r="UGU49" s="3"/>
      <c r="UGV49" s="3"/>
      <c r="UGW49" s="3"/>
      <c r="UGX49" s="3"/>
      <c r="UGY49" s="3"/>
      <c r="UGZ49" s="3"/>
      <c r="UHA49" s="3"/>
      <c r="UHB49" s="3"/>
      <c r="UHC49" s="3"/>
      <c r="UHD49" s="3"/>
      <c r="UHE49" s="3"/>
      <c r="UHF49" s="3"/>
      <c r="UHG49" s="3"/>
      <c r="UHH49" s="3"/>
      <c r="UHI49" s="3"/>
      <c r="UHJ49" s="3"/>
      <c r="UHK49" s="3"/>
      <c r="UHL49" s="3"/>
      <c r="UHM49" s="3"/>
      <c r="UHN49" s="3"/>
      <c r="UHO49" s="3"/>
      <c r="UHP49" s="3"/>
      <c r="UHQ49" s="3"/>
      <c r="UHR49" s="3"/>
      <c r="UHS49" s="3"/>
      <c r="UHT49" s="3"/>
      <c r="UHU49" s="3"/>
      <c r="UHV49" s="3"/>
      <c r="UHW49" s="3"/>
      <c r="UHX49" s="3"/>
      <c r="UHY49" s="3"/>
      <c r="UHZ49" s="3"/>
      <c r="UIA49" s="3"/>
      <c r="UIB49" s="3"/>
      <c r="UIC49" s="3"/>
      <c r="UID49" s="3"/>
      <c r="UIE49" s="3"/>
      <c r="UIF49" s="3"/>
      <c r="UIG49" s="3"/>
      <c r="UIH49" s="3"/>
      <c r="UII49" s="3"/>
      <c r="UIJ49" s="3"/>
      <c r="UIK49" s="3"/>
      <c r="UIL49" s="3"/>
      <c r="UIM49" s="3"/>
      <c r="UIN49" s="3"/>
      <c r="UIO49" s="3"/>
      <c r="UIP49" s="3"/>
      <c r="UIQ49" s="3"/>
      <c r="UIR49" s="3"/>
      <c r="UIS49" s="3"/>
      <c r="UIT49" s="3"/>
      <c r="UIU49" s="3"/>
      <c r="UIV49" s="3"/>
      <c r="UIW49" s="3"/>
      <c r="UIX49" s="3"/>
      <c r="UIY49" s="3"/>
      <c r="UIZ49" s="3"/>
      <c r="UJA49" s="3"/>
      <c r="UJB49" s="3"/>
      <c r="UJC49" s="3"/>
      <c r="UJD49" s="3"/>
      <c r="UJE49" s="3"/>
      <c r="UJF49" s="3"/>
      <c r="UJG49" s="3"/>
      <c r="UJH49" s="3"/>
      <c r="UJI49" s="3"/>
      <c r="UJJ49" s="3"/>
      <c r="UJK49" s="3"/>
      <c r="UJL49" s="3"/>
      <c r="UJM49" s="3"/>
      <c r="UJN49" s="3"/>
      <c r="UJO49" s="3"/>
      <c r="UJP49" s="3"/>
      <c r="UJQ49" s="3"/>
      <c r="UJR49" s="3"/>
      <c r="UJS49" s="3"/>
      <c r="UJT49" s="3"/>
      <c r="UJU49" s="3"/>
      <c r="UJV49" s="3"/>
      <c r="UJW49" s="3"/>
      <c r="UJX49" s="3"/>
      <c r="UJY49" s="3"/>
      <c r="UJZ49" s="3"/>
      <c r="UKA49" s="3"/>
      <c r="UKB49" s="3"/>
      <c r="UKC49" s="3"/>
      <c r="UKD49" s="3"/>
      <c r="UKE49" s="3"/>
      <c r="UKF49" s="3"/>
      <c r="UKG49" s="3"/>
      <c r="UKH49" s="3"/>
      <c r="UKI49" s="3"/>
      <c r="UKJ49" s="3"/>
      <c r="UKK49" s="3"/>
      <c r="UKL49" s="3"/>
      <c r="UKM49" s="3"/>
      <c r="UKN49" s="3"/>
      <c r="UKO49" s="3"/>
      <c r="UKP49" s="3"/>
      <c r="UKQ49" s="3"/>
      <c r="UKR49" s="3"/>
      <c r="UKS49" s="3"/>
      <c r="UKT49" s="3"/>
      <c r="UKU49" s="3"/>
      <c r="UKV49" s="3"/>
      <c r="UKW49" s="3"/>
      <c r="UKX49" s="3"/>
      <c r="UKY49" s="3"/>
      <c r="UKZ49" s="3"/>
      <c r="ULA49" s="3"/>
      <c r="ULB49" s="3"/>
      <c r="ULC49" s="3"/>
      <c r="ULD49" s="3"/>
      <c r="ULE49" s="3"/>
      <c r="ULF49" s="3"/>
      <c r="ULG49" s="3"/>
      <c r="ULH49" s="3"/>
      <c r="ULI49" s="3"/>
      <c r="ULJ49" s="3"/>
      <c r="ULK49" s="3"/>
      <c r="ULL49" s="3"/>
      <c r="ULM49" s="3"/>
      <c r="ULN49" s="3"/>
      <c r="ULO49" s="3"/>
      <c r="ULP49" s="3"/>
      <c r="ULQ49" s="3"/>
      <c r="ULR49" s="3"/>
      <c r="ULS49" s="3"/>
      <c r="ULT49" s="3"/>
      <c r="ULU49" s="3"/>
      <c r="ULV49" s="3"/>
      <c r="ULW49" s="3"/>
      <c r="ULX49" s="3"/>
      <c r="ULY49" s="3"/>
      <c r="ULZ49" s="3"/>
      <c r="UMA49" s="3"/>
      <c r="UMB49" s="3"/>
      <c r="UMC49" s="3"/>
      <c r="UMD49" s="3"/>
      <c r="UME49" s="3"/>
      <c r="UMF49" s="3"/>
      <c r="UMG49" s="3"/>
      <c r="UMH49" s="3"/>
      <c r="UMI49" s="3"/>
      <c r="UMJ49" s="3"/>
      <c r="UMK49" s="3"/>
      <c r="UML49" s="3"/>
      <c r="UMM49" s="3"/>
      <c r="UMN49" s="3"/>
      <c r="UMO49" s="3"/>
      <c r="UMP49" s="3"/>
      <c r="UMQ49" s="3"/>
      <c r="UMR49" s="3"/>
      <c r="UMS49" s="3"/>
      <c r="UMT49" s="3"/>
      <c r="UMU49" s="3"/>
      <c r="UMV49" s="3"/>
      <c r="UMW49" s="3"/>
      <c r="UMX49" s="3"/>
      <c r="UMY49" s="3"/>
      <c r="UMZ49" s="3"/>
      <c r="UNA49" s="3"/>
      <c r="UNB49" s="3"/>
      <c r="UNC49" s="3"/>
      <c r="UND49" s="3"/>
      <c r="UNE49" s="3"/>
      <c r="UNF49" s="3"/>
      <c r="UNG49" s="3"/>
      <c r="UNH49" s="3"/>
      <c r="UNI49" s="3"/>
      <c r="UNJ49" s="3"/>
      <c r="UNK49" s="3"/>
      <c r="UNL49" s="3"/>
      <c r="UNM49" s="3"/>
      <c r="UNN49" s="3"/>
      <c r="UNO49" s="3"/>
      <c r="UNP49" s="3"/>
      <c r="UNQ49" s="3"/>
      <c r="UNR49" s="3"/>
      <c r="UNS49" s="3"/>
      <c r="UNT49" s="3"/>
      <c r="UNU49" s="3"/>
      <c r="UNV49" s="3"/>
      <c r="UNW49" s="3"/>
      <c r="UNX49" s="3"/>
      <c r="UNY49" s="3"/>
      <c r="UNZ49" s="3"/>
      <c r="UOA49" s="3"/>
      <c r="UOB49" s="3"/>
      <c r="UOC49" s="3"/>
      <c r="UOD49" s="3"/>
      <c r="UOE49" s="3"/>
      <c r="UOF49" s="3"/>
      <c r="UOG49" s="3"/>
      <c r="UOH49" s="3"/>
      <c r="UOI49" s="3"/>
      <c r="UOJ49" s="3"/>
      <c r="UOK49" s="3"/>
      <c r="UOL49" s="3"/>
      <c r="UOM49" s="3"/>
      <c r="UON49" s="3"/>
      <c r="UOO49" s="3"/>
      <c r="UOP49" s="3"/>
      <c r="UOQ49" s="3"/>
      <c r="UOR49" s="3"/>
      <c r="UOS49" s="3"/>
      <c r="UOT49" s="3"/>
      <c r="UOU49" s="3"/>
      <c r="UOV49" s="3"/>
      <c r="UOW49" s="3"/>
      <c r="UOX49" s="3"/>
      <c r="UOY49" s="3"/>
      <c r="UOZ49" s="3"/>
      <c r="UPA49" s="3"/>
      <c r="UPB49" s="3"/>
      <c r="UPC49" s="3"/>
      <c r="UPD49" s="3"/>
      <c r="UPE49" s="3"/>
      <c r="UPF49" s="3"/>
      <c r="UPG49" s="3"/>
      <c r="UPH49" s="3"/>
      <c r="UPI49" s="3"/>
      <c r="UPJ49" s="3"/>
      <c r="UPK49" s="3"/>
      <c r="UPL49" s="3"/>
      <c r="UPM49" s="3"/>
      <c r="UPN49" s="3"/>
      <c r="UPO49" s="3"/>
      <c r="UPP49" s="3"/>
      <c r="UPQ49" s="3"/>
      <c r="UPR49" s="3"/>
      <c r="UPS49" s="3"/>
      <c r="UPT49" s="3"/>
      <c r="UPU49" s="3"/>
      <c r="UPV49" s="3"/>
      <c r="UPW49" s="3"/>
      <c r="UPX49" s="3"/>
      <c r="UPY49" s="3"/>
      <c r="UPZ49" s="3"/>
      <c r="UQA49" s="3"/>
      <c r="UQB49" s="3"/>
      <c r="UQC49" s="3"/>
      <c r="UQD49" s="3"/>
      <c r="UQE49" s="3"/>
      <c r="UQF49" s="3"/>
      <c r="UQG49" s="3"/>
      <c r="UQH49" s="3"/>
      <c r="UQI49" s="3"/>
      <c r="UQJ49" s="3"/>
      <c r="UQK49" s="3"/>
      <c r="UQL49" s="3"/>
      <c r="UQM49" s="3"/>
      <c r="UQN49" s="3"/>
      <c r="UQO49" s="3"/>
      <c r="UQP49" s="3"/>
      <c r="UQQ49" s="3"/>
      <c r="UQR49" s="3"/>
      <c r="UQS49" s="3"/>
      <c r="UQT49" s="3"/>
      <c r="UQU49" s="3"/>
      <c r="UQV49" s="3"/>
      <c r="UQW49" s="3"/>
      <c r="UQX49" s="3"/>
      <c r="UQY49" s="3"/>
      <c r="UQZ49" s="3"/>
      <c r="URA49" s="3"/>
      <c r="URB49" s="3"/>
      <c r="URC49" s="3"/>
      <c r="URD49" s="3"/>
      <c r="URE49" s="3"/>
      <c r="URF49" s="3"/>
      <c r="URG49" s="3"/>
      <c r="URH49" s="3"/>
      <c r="URI49" s="3"/>
      <c r="URJ49" s="3"/>
      <c r="URK49" s="3"/>
      <c r="URL49" s="3"/>
      <c r="URM49" s="3"/>
      <c r="URN49" s="3"/>
      <c r="URO49" s="3"/>
      <c r="URP49" s="3"/>
      <c r="URQ49" s="3"/>
      <c r="URR49" s="3"/>
      <c r="URS49" s="3"/>
      <c r="URT49" s="3"/>
      <c r="URU49" s="3"/>
      <c r="URV49" s="3"/>
      <c r="URW49" s="3"/>
      <c r="URX49" s="3"/>
      <c r="URY49" s="3"/>
      <c r="URZ49" s="3"/>
      <c r="USA49" s="3"/>
      <c r="USB49" s="3"/>
      <c r="USC49" s="3"/>
      <c r="USD49" s="3"/>
      <c r="USE49" s="3"/>
      <c r="USF49" s="3"/>
      <c r="USG49" s="3"/>
      <c r="USH49" s="3"/>
      <c r="USI49" s="3"/>
      <c r="USJ49" s="3"/>
      <c r="USK49" s="3"/>
      <c r="USL49" s="3"/>
      <c r="USM49" s="3"/>
      <c r="USN49" s="3"/>
      <c r="USO49" s="3"/>
      <c r="USP49" s="3"/>
      <c r="USQ49" s="3"/>
      <c r="USR49" s="3"/>
      <c r="USS49" s="3"/>
      <c r="UST49" s="3"/>
      <c r="USU49" s="3"/>
      <c r="USV49" s="3"/>
      <c r="USW49" s="3"/>
      <c r="USX49" s="3"/>
      <c r="USY49" s="3"/>
      <c r="USZ49" s="3"/>
      <c r="UTA49" s="3"/>
      <c r="UTB49" s="3"/>
      <c r="UTC49" s="3"/>
      <c r="UTD49" s="3"/>
      <c r="UTE49" s="3"/>
      <c r="UTF49" s="3"/>
      <c r="UTG49" s="3"/>
      <c r="UTH49" s="3"/>
      <c r="UTI49" s="3"/>
      <c r="UTJ49" s="3"/>
      <c r="UTK49" s="3"/>
      <c r="UTL49" s="3"/>
      <c r="UTM49" s="3"/>
      <c r="UTN49" s="3"/>
      <c r="UTO49" s="3"/>
      <c r="UTP49" s="3"/>
      <c r="UTQ49" s="3"/>
      <c r="UTR49" s="3"/>
      <c r="UTS49" s="3"/>
      <c r="UTT49" s="3"/>
      <c r="UTU49" s="3"/>
      <c r="UTV49" s="3"/>
      <c r="UTW49" s="3"/>
      <c r="UTX49" s="3"/>
      <c r="UTY49" s="3"/>
      <c r="UTZ49" s="3"/>
      <c r="UUA49" s="3"/>
      <c r="UUB49" s="3"/>
      <c r="UUC49" s="3"/>
      <c r="UUD49" s="3"/>
      <c r="UUE49" s="3"/>
      <c r="UUF49" s="3"/>
      <c r="UUG49" s="3"/>
      <c r="UUH49" s="3"/>
      <c r="UUI49" s="3"/>
      <c r="UUJ49" s="3"/>
      <c r="UUK49" s="3"/>
      <c r="UUL49" s="3"/>
      <c r="UUM49" s="3"/>
      <c r="UUN49" s="3"/>
      <c r="UUO49" s="3"/>
      <c r="UUP49" s="3"/>
      <c r="UUQ49" s="3"/>
      <c r="UUR49" s="3"/>
      <c r="UUS49" s="3"/>
      <c r="UUT49" s="3"/>
      <c r="UUU49" s="3"/>
      <c r="UUV49" s="3"/>
      <c r="UUW49" s="3"/>
      <c r="UUX49" s="3"/>
      <c r="UUY49" s="3"/>
      <c r="UUZ49" s="3"/>
      <c r="UVA49" s="3"/>
      <c r="UVB49" s="3"/>
      <c r="UVC49" s="3"/>
      <c r="UVD49" s="3"/>
      <c r="UVE49" s="3"/>
      <c r="UVF49" s="3"/>
      <c r="UVG49" s="3"/>
      <c r="UVH49" s="3"/>
      <c r="UVI49" s="3"/>
      <c r="UVJ49" s="3"/>
      <c r="UVK49" s="3"/>
      <c r="UVL49" s="3"/>
      <c r="UVM49" s="3"/>
      <c r="UVN49" s="3"/>
      <c r="UVO49" s="3"/>
      <c r="UVP49" s="3"/>
      <c r="UVQ49" s="3"/>
      <c r="UVR49" s="3"/>
      <c r="UVS49" s="3"/>
      <c r="UVT49" s="3"/>
      <c r="UVU49" s="3"/>
      <c r="UVV49" s="3"/>
      <c r="UVW49" s="3"/>
      <c r="UVX49" s="3"/>
      <c r="UVY49" s="3"/>
      <c r="UVZ49" s="3"/>
      <c r="UWA49" s="3"/>
      <c r="UWB49" s="3"/>
      <c r="UWC49" s="3"/>
      <c r="UWD49" s="3"/>
      <c r="UWE49" s="3"/>
      <c r="UWF49" s="3"/>
      <c r="UWG49" s="3"/>
      <c r="UWH49" s="3"/>
      <c r="UWI49" s="3"/>
      <c r="UWJ49" s="3"/>
      <c r="UWK49" s="3"/>
      <c r="UWL49" s="3"/>
      <c r="UWM49" s="3"/>
      <c r="UWN49" s="3"/>
      <c r="UWO49" s="3"/>
      <c r="UWP49" s="3"/>
      <c r="UWQ49" s="3"/>
      <c r="UWR49" s="3"/>
      <c r="UWS49" s="3"/>
      <c r="UWT49" s="3"/>
      <c r="UWU49" s="3"/>
      <c r="UWV49" s="3"/>
      <c r="UWW49" s="3"/>
      <c r="UWX49" s="3"/>
      <c r="UWY49" s="3"/>
      <c r="UWZ49" s="3"/>
      <c r="UXA49" s="3"/>
      <c r="UXB49" s="3"/>
      <c r="UXC49" s="3"/>
      <c r="UXD49" s="3"/>
      <c r="UXE49" s="3"/>
      <c r="UXF49" s="3"/>
      <c r="UXG49" s="3"/>
      <c r="UXH49" s="3"/>
      <c r="UXI49" s="3"/>
      <c r="UXJ49" s="3"/>
      <c r="UXK49" s="3"/>
      <c r="UXL49" s="3"/>
      <c r="UXM49" s="3"/>
      <c r="UXN49" s="3"/>
      <c r="UXO49" s="3"/>
      <c r="UXP49" s="3"/>
      <c r="UXQ49" s="3"/>
      <c r="UXR49" s="3"/>
      <c r="UXS49" s="3"/>
      <c r="UXT49" s="3"/>
      <c r="UXU49" s="3"/>
      <c r="UXV49" s="3"/>
      <c r="UXW49" s="3"/>
      <c r="UXX49" s="3"/>
      <c r="UXY49" s="3"/>
      <c r="UXZ49" s="3"/>
      <c r="UYA49" s="3"/>
      <c r="UYB49" s="3"/>
      <c r="UYC49" s="3"/>
      <c r="UYD49" s="3"/>
      <c r="UYE49" s="3"/>
      <c r="UYF49" s="3"/>
      <c r="UYG49" s="3"/>
      <c r="UYH49" s="3"/>
      <c r="UYI49" s="3"/>
      <c r="UYJ49" s="3"/>
      <c r="UYK49" s="3"/>
      <c r="UYL49" s="3"/>
      <c r="UYM49" s="3"/>
      <c r="UYN49" s="3"/>
      <c r="UYO49" s="3"/>
      <c r="UYP49" s="3"/>
      <c r="UYQ49" s="3"/>
      <c r="UYR49" s="3"/>
      <c r="UYS49" s="3"/>
      <c r="UYT49" s="3"/>
      <c r="UYU49" s="3"/>
      <c r="UYV49" s="3"/>
      <c r="UYW49" s="3"/>
      <c r="UYX49" s="3"/>
      <c r="UYY49" s="3"/>
      <c r="UYZ49" s="3"/>
      <c r="UZA49" s="3"/>
      <c r="UZB49" s="3"/>
      <c r="UZC49" s="3"/>
      <c r="UZD49" s="3"/>
      <c r="UZE49" s="3"/>
      <c r="UZF49" s="3"/>
      <c r="UZG49" s="3"/>
      <c r="UZH49" s="3"/>
      <c r="UZI49" s="3"/>
      <c r="UZJ49" s="3"/>
      <c r="UZK49" s="3"/>
      <c r="UZL49" s="3"/>
      <c r="UZM49" s="3"/>
      <c r="UZN49" s="3"/>
      <c r="UZO49" s="3"/>
      <c r="UZP49" s="3"/>
      <c r="UZQ49" s="3"/>
      <c r="UZR49" s="3"/>
      <c r="UZS49" s="3"/>
      <c r="UZT49" s="3"/>
      <c r="UZU49" s="3"/>
      <c r="UZV49" s="3"/>
      <c r="UZW49" s="3"/>
      <c r="UZX49" s="3"/>
      <c r="UZY49" s="3"/>
      <c r="UZZ49" s="3"/>
      <c r="VAA49" s="3"/>
      <c r="VAB49" s="3"/>
      <c r="VAC49" s="3"/>
      <c r="VAD49" s="3"/>
      <c r="VAE49" s="3"/>
      <c r="VAF49" s="3"/>
      <c r="VAG49" s="3"/>
      <c r="VAH49" s="3"/>
      <c r="VAI49" s="3"/>
      <c r="VAJ49" s="3"/>
      <c r="VAK49" s="3"/>
      <c r="VAL49" s="3"/>
      <c r="VAM49" s="3"/>
      <c r="VAN49" s="3"/>
      <c r="VAO49" s="3"/>
      <c r="VAP49" s="3"/>
      <c r="VAQ49" s="3"/>
      <c r="VAR49" s="3"/>
      <c r="VAS49" s="3"/>
      <c r="VAT49" s="3"/>
      <c r="VAU49" s="3"/>
      <c r="VAV49" s="3"/>
      <c r="VAW49" s="3"/>
      <c r="VAX49" s="3"/>
      <c r="VAY49" s="3"/>
      <c r="VAZ49" s="3"/>
      <c r="VBA49" s="3"/>
      <c r="VBB49" s="3"/>
      <c r="VBC49" s="3"/>
      <c r="VBD49" s="3"/>
      <c r="VBE49" s="3"/>
      <c r="VBF49" s="3"/>
      <c r="VBG49" s="3"/>
      <c r="VBH49" s="3"/>
      <c r="VBI49" s="3"/>
      <c r="VBJ49" s="3"/>
      <c r="VBK49" s="3"/>
      <c r="VBL49" s="3"/>
      <c r="VBM49" s="3"/>
      <c r="VBN49" s="3"/>
      <c r="VBO49" s="3"/>
      <c r="VBP49" s="3"/>
      <c r="VBQ49" s="3"/>
      <c r="VBR49" s="3"/>
      <c r="VBS49" s="3"/>
      <c r="VBT49" s="3"/>
      <c r="VBU49" s="3"/>
      <c r="VBV49" s="3"/>
      <c r="VBW49" s="3"/>
      <c r="VBX49" s="3"/>
      <c r="VBY49" s="3"/>
      <c r="VBZ49" s="3"/>
      <c r="VCA49" s="3"/>
      <c r="VCB49" s="3"/>
      <c r="VCC49" s="3"/>
      <c r="VCD49" s="3"/>
      <c r="VCE49" s="3"/>
      <c r="VCF49" s="3"/>
      <c r="VCG49" s="3"/>
      <c r="VCH49" s="3"/>
      <c r="VCI49" s="3"/>
      <c r="VCJ49" s="3"/>
      <c r="VCK49" s="3"/>
      <c r="VCL49" s="3"/>
      <c r="VCM49" s="3"/>
      <c r="VCN49" s="3"/>
      <c r="VCO49" s="3"/>
      <c r="VCP49" s="3"/>
      <c r="VCQ49" s="3"/>
      <c r="VCR49" s="3"/>
      <c r="VCS49" s="3"/>
      <c r="VCT49" s="3"/>
      <c r="VCU49" s="3"/>
      <c r="VCV49" s="3"/>
      <c r="VCW49" s="3"/>
      <c r="VCX49" s="3"/>
      <c r="VCY49" s="3"/>
      <c r="VCZ49" s="3"/>
      <c r="VDA49" s="3"/>
      <c r="VDB49" s="3"/>
      <c r="VDC49" s="3"/>
      <c r="VDD49" s="3"/>
      <c r="VDE49" s="3"/>
      <c r="VDF49" s="3"/>
      <c r="VDG49" s="3"/>
      <c r="VDH49" s="3"/>
      <c r="VDI49" s="3"/>
      <c r="VDJ49" s="3"/>
      <c r="VDK49" s="3"/>
      <c r="VDL49" s="3"/>
      <c r="VDM49" s="3"/>
      <c r="VDN49" s="3"/>
      <c r="VDO49" s="3"/>
      <c r="VDP49" s="3"/>
      <c r="VDQ49" s="3"/>
      <c r="VDR49" s="3"/>
      <c r="VDS49" s="3"/>
      <c r="VDT49" s="3"/>
      <c r="VDU49" s="3"/>
      <c r="VDV49" s="3"/>
      <c r="VDW49" s="3"/>
      <c r="VDX49" s="3"/>
      <c r="VDY49" s="3"/>
      <c r="VDZ49" s="3"/>
      <c r="VEA49" s="3"/>
      <c r="VEB49" s="3"/>
      <c r="VEC49" s="3"/>
      <c r="VED49" s="3"/>
      <c r="VEE49" s="3"/>
      <c r="VEF49" s="3"/>
      <c r="VEG49" s="3"/>
      <c r="VEH49" s="3"/>
      <c r="VEI49" s="3"/>
      <c r="VEJ49" s="3"/>
      <c r="VEK49" s="3"/>
      <c r="VEL49" s="3"/>
      <c r="VEM49" s="3"/>
      <c r="VEN49" s="3"/>
      <c r="VEO49" s="3"/>
      <c r="VEP49" s="3"/>
      <c r="VEQ49" s="3"/>
      <c r="VER49" s="3"/>
      <c r="VES49" s="3"/>
      <c r="VET49" s="3"/>
      <c r="VEU49" s="3"/>
      <c r="VEV49" s="3"/>
      <c r="VEW49" s="3"/>
      <c r="VEX49" s="3"/>
      <c r="VEY49" s="3"/>
      <c r="VEZ49" s="3"/>
      <c r="VFA49" s="3"/>
      <c r="VFB49" s="3"/>
      <c r="VFC49" s="3"/>
      <c r="VFD49" s="3"/>
      <c r="VFE49" s="3"/>
      <c r="VFF49" s="3"/>
      <c r="VFG49" s="3"/>
      <c r="VFH49" s="3"/>
      <c r="VFI49" s="3"/>
      <c r="VFJ49" s="3"/>
      <c r="VFK49" s="3"/>
      <c r="VFL49" s="3"/>
      <c r="VFM49" s="3"/>
      <c r="VFN49" s="3"/>
      <c r="VFO49" s="3"/>
      <c r="VFP49" s="3"/>
      <c r="VFQ49" s="3"/>
      <c r="VFR49" s="3"/>
      <c r="VFS49" s="3"/>
      <c r="VFT49" s="3"/>
      <c r="VFU49" s="3"/>
      <c r="VFV49" s="3"/>
      <c r="VFW49" s="3"/>
      <c r="VFX49" s="3"/>
      <c r="VFY49" s="3"/>
      <c r="VFZ49" s="3"/>
      <c r="VGA49" s="3"/>
      <c r="VGB49" s="3"/>
      <c r="VGC49" s="3"/>
      <c r="VGD49" s="3"/>
      <c r="VGE49" s="3"/>
      <c r="VGF49" s="3"/>
      <c r="VGG49" s="3"/>
      <c r="VGH49" s="3"/>
      <c r="VGI49" s="3"/>
      <c r="VGJ49" s="3"/>
      <c r="VGK49" s="3"/>
      <c r="VGL49" s="3"/>
      <c r="VGM49" s="3"/>
      <c r="VGN49" s="3"/>
      <c r="VGO49" s="3"/>
      <c r="VGP49" s="3"/>
      <c r="VGQ49" s="3"/>
      <c r="VGR49" s="3"/>
      <c r="VGS49" s="3"/>
      <c r="VGT49" s="3"/>
      <c r="VGU49" s="3"/>
      <c r="VGV49" s="3"/>
      <c r="VGW49" s="3"/>
      <c r="VGX49" s="3"/>
      <c r="VGY49" s="3"/>
      <c r="VGZ49" s="3"/>
      <c r="VHA49" s="3"/>
      <c r="VHB49" s="3"/>
      <c r="VHC49" s="3"/>
      <c r="VHD49" s="3"/>
      <c r="VHE49" s="3"/>
      <c r="VHF49" s="3"/>
      <c r="VHG49" s="3"/>
      <c r="VHH49" s="3"/>
      <c r="VHI49" s="3"/>
      <c r="VHJ49" s="3"/>
      <c r="VHK49" s="3"/>
      <c r="VHL49" s="3"/>
      <c r="VHM49" s="3"/>
      <c r="VHN49" s="3"/>
      <c r="VHO49" s="3"/>
      <c r="VHP49" s="3"/>
      <c r="VHQ49" s="3"/>
      <c r="VHR49" s="3"/>
      <c r="VHS49" s="3"/>
      <c r="VHT49" s="3"/>
      <c r="VHU49" s="3"/>
      <c r="VHV49" s="3"/>
      <c r="VHW49" s="3"/>
      <c r="VHX49" s="3"/>
      <c r="VHY49" s="3"/>
      <c r="VHZ49" s="3"/>
      <c r="VIA49" s="3"/>
      <c r="VIB49" s="3"/>
      <c r="VIC49" s="3"/>
      <c r="VID49" s="3"/>
      <c r="VIE49" s="3"/>
      <c r="VIF49" s="3"/>
      <c r="VIG49" s="3"/>
      <c r="VIH49" s="3"/>
      <c r="VII49" s="3"/>
      <c r="VIJ49" s="3"/>
      <c r="VIK49" s="3"/>
      <c r="VIL49" s="3"/>
      <c r="VIM49" s="3"/>
      <c r="VIN49" s="3"/>
      <c r="VIO49" s="3"/>
      <c r="VIP49" s="3"/>
      <c r="VIQ49" s="3"/>
      <c r="VIR49" s="3"/>
      <c r="VIS49" s="3"/>
      <c r="VIT49" s="3"/>
      <c r="VIU49" s="3"/>
      <c r="VIV49" s="3"/>
      <c r="VIW49" s="3"/>
      <c r="VIX49" s="3"/>
      <c r="VIY49" s="3"/>
      <c r="VIZ49" s="3"/>
      <c r="VJA49" s="3"/>
      <c r="VJB49" s="3"/>
      <c r="VJC49" s="3"/>
      <c r="VJD49" s="3"/>
      <c r="VJE49" s="3"/>
      <c r="VJF49" s="3"/>
      <c r="VJG49" s="3"/>
      <c r="VJH49" s="3"/>
      <c r="VJI49" s="3"/>
      <c r="VJJ49" s="3"/>
      <c r="VJK49" s="3"/>
      <c r="VJL49" s="3"/>
      <c r="VJM49" s="3"/>
      <c r="VJN49" s="3"/>
      <c r="VJO49" s="3"/>
      <c r="VJP49" s="3"/>
      <c r="VJQ49" s="3"/>
      <c r="VJR49" s="3"/>
      <c r="VJS49" s="3"/>
      <c r="VJT49" s="3"/>
      <c r="VJU49" s="3"/>
      <c r="VJV49" s="3"/>
      <c r="VJW49" s="3"/>
      <c r="VJX49" s="3"/>
      <c r="VJY49" s="3"/>
      <c r="VJZ49" s="3"/>
      <c r="VKA49" s="3"/>
      <c r="VKB49" s="3"/>
      <c r="VKC49" s="3"/>
      <c r="VKD49" s="3"/>
      <c r="VKE49" s="3"/>
      <c r="VKF49" s="3"/>
      <c r="VKG49" s="3"/>
      <c r="VKH49" s="3"/>
      <c r="VKI49" s="3"/>
      <c r="VKJ49" s="3"/>
      <c r="VKK49" s="3"/>
      <c r="VKL49" s="3"/>
      <c r="VKM49" s="3"/>
      <c r="VKN49" s="3"/>
      <c r="VKO49" s="3"/>
      <c r="VKP49" s="3"/>
      <c r="VKQ49" s="3"/>
      <c r="VKR49" s="3"/>
      <c r="VKS49" s="3"/>
      <c r="VKT49" s="3"/>
      <c r="VKU49" s="3"/>
      <c r="VKV49" s="3"/>
      <c r="VKW49" s="3"/>
      <c r="VKX49" s="3"/>
      <c r="VKY49" s="3"/>
      <c r="VKZ49" s="3"/>
      <c r="VLA49" s="3"/>
      <c r="VLB49" s="3"/>
      <c r="VLC49" s="3"/>
      <c r="VLD49" s="3"/>
      <c r="VLE49" s="3"/>
      <c r="VLF49" s="3"/>
      <c r="VLG49" s="3"/>
      <c r="VLH49" s="3"/>
      <c r="VLI49" s="3"/>
      <c r="VLJ49" s="3"/>
      <c r="VLK49" s="3"/>
      <c r="VLL49" s="3"/>
      <c r="VLM49" s="3"/>
      <c r="VLN49" s="3"/>
      <c r="VLO49" s="3"/>
      <c r="VLP49" s="3"/>
      <c r="VLQ49" s="3"/>
      <c r="VLR49" s="3"/>
      <c r="VLS49" s="3"/>
      <c r="VLT49" s="3"/>
      <c r="VLU49" s="3"/>
      <c r="VLV49" s="3"/>
      <c r="VLW49" s="3"/>
      <c r="VLX49" s="3"/>
      <c r="VLY49" s="3"/>
      <c r="VLZ49" s="3"/>
      <c r="VMA49" s="3"/>
      <c r="VMB49" s="3"/>
      <c r="VMC49" s="3"/>
      <c r="VMD49" s="3"/>
      <c r="VME49" s="3"/>
      <c r="VMF49" s="3"/>
      <c r="VMG49" s="3"/>
      <c r="VMH49" s="3"/>
      <c r="VMI49" s="3"/>
      <c r="VMJ49" s="3"/>
      <c r="VMK49" s="3"/>
      <c r="VML49" s="3"/>
      <c r="VMM49" s="3"/>
      <c r="VMN49" s="3"/>
      <c r="VMO49" s="3"/>
      <c r="VMP49" s="3"/>
      <c r="VMQ49" s="3"/>
      <c r="VMR49" s="3"/>
      <c r="VMS49" s="3"/>
      <c r="VMT49" s="3"/>
      <c r="VMU49" s="3"/>
      <c r="VMV49" s="3"/>
      <c r="VMW49" s="3"/>
      <c r="VMX49" s="3"/>
      <c r="VMY49" s="3"/>
      <c r="VMZ49" s="3"/>
      <c r="VNA49" s="3"/>
      <c r="VNB49" s="3"/>
      <c r="VNC49" s="3"/>
      <c r="VND49" s="3"/>
      <c r="VNE49" s="3"/>
      <c r="VNF49" s="3"/>
      <c r="VNG49" s="3"/>
      <c r="VNH49" s="3"/>
      <c r="VNI49" s="3"/>
      <c r="VNJ49" s="3"/>
      <c r="VNK49" s="3"/>
      <c r="VNL49" s="3"/>
      <c r="VNM49" s="3"/>
      <c r="VNN49" s="3"/>
      <c r="VNO49" s="3"/>
      <c r="VNP49" s="3"/>
      <c r="VNQ49" s="3"/>
      <c r="VNR49" s="3"/>
      <c r="VNS49" s="3"/>
      <c r="VNT49" s="3"/>
      <c r="VNU49" s="3"/>
      <c r="VNV49" s="3"/>
      <c r="VNW49" s="3"/>
      <c r="VNX49" s="3"/>
      <c r="VNY49" s="3"/>
      <c r="VNZ49" s="3"/>
      <c r="VOA49" s="3"/>
      <c r="VOB49" s="3"/>
      <c r="VOC49" s="3"/>
      <c r="VOD49" s="3"/>
      <c r="VOE49" s="3"/>
      <c r="VOF49" s="3"/>
      <c r="VOG49" s="3"/>
      <c r="VOH49" s="3"/>
      <c r="VOI49" s="3"/>
      <c r="VOJ49" s="3"/>
      <c r="VOK49" s="3"/>
      <c r="VOL49" s="3"/>
      <c r="VOM49" s="3"/>
      <c r="VON49" s="3"/>
      <c r="VOO49" s="3"/>
      <c r="VOP49" s="3"/>
      <c r="VOQ49" s="3"/>
      <c r="VOR49" s="3"/>
      <c r="VOS49" s="3"/>
      <c r="VOT49" s="3"/>
      <c r="VOU49" s="3"/>
      <c r="VOV49" s="3"/>
      <c r="VOW49" s="3"/>
      <c r="VOX49" s="3"/>
      <c r="VOY49" s="3"/>
      <c r="VOZ49" s="3"/>
      <c r="VPA49" s="3"/>
      <c r="VPB49" s="3"/>
      <c r="VPC49" s="3"/>
      <c r="VPD49" s="3"/>
      <c r="VPE49" s="3"/>
      <c r="VPF49" s="3"/>
      <c r="VPG49" s="3"/>
      <c r="VPH49" s="3"/>
      <c r="VPI49" s="3"/>
      <c r="VPJ49" s="3"/>
      <c r="VPK49" s="3"/>
      <c r="VPL49" s="3"/>
      <c r="VPM49" s="3"/>
      <c r="VPN49" s="3"/>
      <c r="VPO49" s="3"/>
      <c r="VPP49" s="3"/>
      <c r="VPQ49" s="3"/>
      <c r="VPR49" s="3"/>
      <c r="VPS49" s="3"/>
      <c r="VPT49" s="3"/>
      <c r="VPU49" s="3"/>
      <c r="VPV49" s="3"/>
      <c r="VPW49" s="3"/>
      <c r="VPX49" s="3"/>
      <c r="VPY49" s="3"/>
      <c r="VPZ49" s="3"/>
      <c r="VQA49" s="3"/>
      <c r="VQB49" s="3"/>
      <c r="VQC49" s="3"/>
      <c r="VQD49" s="3"/>
      <c r="VQE49" s="3"/>
      <c r="VQF49" s="3"/>
      <c r="VQG49" s="3"/>
      <c r="VQH49" s="3"/>
      <c r="VQI49" s="3"/>
      <c r="VQJ49" s="3"/>
      <c r="VQK49" s="3"/>
      <c r="VQL49" s="3"/>
      <c r="VQM49" s="3"/>
      <c r="VQN49" s="3"/>
      <c r="VQO49" s="3"/>
      <c r="VQP49" s="3"/>
      <c r="VQQ49" s="3"/>
      <c r="VQR49" s="3"/>
      <c r="VQS49" s="3"/>
      <c r="VQT49" s="3"/>
      <c r="VQU49" s="3"/>
      <c r="VQV49" s="3"/>
      <c r="VQW49" s="3"/>
      <c r="VQX49" s="3"/>
      <c r="VQY49" s="3"/>
      <c r="VQZ49" s="3"/>
      <c r="VRA49" s="3"/>
      <c r="VRB49" s="3"/>
      <c r="VRC49" s="3"/>
      <c r="VRD49" s="3"/>
      <c r="VRE49" s="3"/>
      <c r="VRF49" s="3"/>
      <c r="VRG49" s="3"/>
      <c r="VRH49" s="3"/>
      <c r="VRI49" s="3"/>
      <c r="VRJ49" s="3"/>
      <c r="VRK49" s="3"/>
      <c r="VRL49" s="3"/>
      <c r="VRM49" s="3"/>
      <c r="VRN49" s="3"/>
      <c r="VRO49" s="3"/>
      <c r="VRP49" s="3"/>
      <c r="VRQ49" s="3"/>
      <c r="VRR49" s="3"/>
      <c r="VRS49" s="3"/>
      <c r="VRT49" s="3"/>
      <c r="VRU49" s="3"/>
      <c r="VRV49" s="3"/>
      <c r="VRW49" s="3"/>
      <c r="VRX49" s="3"/>
      <c r="VRY49" s="3"/>
      <c r="VRZ49" s="3"/>
      <c r="VSA49" s="3"/>
      <c r="VSB49" s="3"/>
      <c r="VSC49" s="3"/>
      <c r="VSD49" s="3"/>
      <c r="VSE49" s="3"/>
      <c r="VSF49" s="3"/>
      <c r="VSG49" s="3"/>
      <c r="VSH49" s="3"/>
      <c r="VSI49" s="3"/>
      <c r="VSJ49" s="3"/>
      <c r="VSK49" s="3"/>
      <c r="VSL49" s="3"/>
      <c r="VSM49" s="3"/>
      <c r="VSN49" s="3"/>
      <c r="VSO49" s="3"/>
      <c r="VSP49" s="3"/>
      <c r="VSQ49" s="3"/>
      <c r="VSR49" s="3"/>
      <c r="VSS49" s="3"/>
      <c r="VST49" s="3"/>
      <c r="VSU49" s="3"/>
      <c r="VSV49" s="3"/>
      <c r="VSW49" s="3"/>
      <c r="VSX49" s="3"/>
      <c r="VSY49" s="3"/>
      <c r="VSZ49" s="3"/>
      <c r="VTA49" s="3"/>
      <c r="VTB49" s="3"/>
      <c r="VTC49" s="3"/>
      <c r="VTD49" s="3"/>
      <c r="VTE49" s="3"/>
      <c r="VTF49" s="3"/>
      <c r="VTG49" s="3"/>
      <c r="VTH49" s="3"/>
      <c r="VTI49" s="3"/>
      <c r="VTJ49" s="3"/>
      <c r="VTK49" s="3"/>
      <c r="VTL49" s="3"/>
      <c r="VTM49" s="3"/>
      <c r="VTN49" s="3"/>
      <c r="VTO49" s="3"/>
      <c r="VTP49" s="3"/>
      <c r="VTQ49" s="3"/>
      <c r="VTR49" s="3"/>
      <c r="VTS49" s="3"/>
      <c r="VTT49" s="3"/>
      <c r="VTU49" s="3"/>
      <c r="VTV49" s="3"/>
      <c r="VTW49" s="3"/>
      <c r="VTX49" s="3"/>
      <c r="VTY49" s="3"/>
      <c r="VTZ49" s="3"/>
      <c r="VUA49" s="3"/>
      <c r="VUB49" s="3"/>
      <c r="VUC49" s="3"/>
      <c r="VUD49" s="3"/>
      <c r="VUE49" s="3"/>
      <c r="VUF49" s="3"/>
      <c r="VUG49" s="3"/>
      <c r="VUH49" s="3"/>
      <c r="VUI49" s="3"/>
      <c r="VUJ49" s="3"/>
      <c r="VUK49" s="3"/>
      <c r="VUL49" s="3"/>
      <c r="VUM49" s="3"/>
      <c r="VUN49" s="3"/>
      <c r="VUO49" s="3"/>
      <c r="VUP49" s="3"/>
      <c r="VUQ49" s="3"/>
      <c r="VUR49" s="3"/>
      <c r="VUS49" s="3"/>
      <c r="VUT49" s="3"/>
      <c r="VUU49" s="3"/>
      <c r="VUV49" s="3"/>
      <c r="VUW49" s="3"/>
      <c r="VUX49" s="3"/>
      <c r="VUY49" s="3"/>
      <c r="VUZ49" s="3"/>
      <c r="VVA49" s="3"/>
      <c r="VVB49" s="3"/>
      <c r="VVC49" s="3"/>
      <c r="VVD49" s="3"/>
      <c r="VVE49" s="3"/>
      <c r="VVF49" s="3"/>
      <c r="VVG49" s="3"/>
      <c r="VVH49" s="3"/>
      <c r="VVI49" s="3"/>
      <c r="VVJ49" s="3"/>
      <c r="VVK49" s="3"/>
      <c r="VVL49" s="3"/>
      <c r="VVM49" s="3"/>
      <c r="VVN49" s="3"/>
      <c r="VVO49" s="3"/>
      <c r="VVP49" s="3"/>
      <c r="VVQ49" s="3"/>
      <c r="VVR49" s="3"/>
      <c r="VVS49" s="3"/>
      <c r="VVT49" s="3"/>
      <c r="VVU49" s="3"/>
      <c r="VVV49" s="3"/>
      <c r="VVW49" s="3"/>
      <c r="VVX49" s="3"/>
      <c r="VVY49" s="3"/>
      <c r="VVZ49" s="3"/>
      <c r="VWA49" s="3"/>
      <c r="VWB49" s="3"/>
      <c r="VWC49" s="3"/>
      <c r="VWD49" s="3"/>
      <c r="VWE49" s="3"/>
      <c r="VWF49" s="3"/>
      <c r="VWG49" s="3"/>
      <c r="VWH49" s="3"/>
      <c r="VWI49" s="3"/>
      <c r="VWJ49" s="3"/>
      <c r="VWK49" s="3"/>
      <c r="VWL49" s="3"/>
      <c r="VWM49" s="3"/>
      <c r="VWN49" s="3"/>
      <c r="VWO49" s="3"/>
      <c r="VWP49" s="3"/>
      <c r="VWQ49" s="3"/>
      <c r="VWR49" s="3"/>
      <c r="VWS49" s="3"/>
      <c r="VWT49" s="3"/>
      <c r="VWU49" s="3"/>
      <c r="VWV49" s="3"/>
      <c r="VWW49" s="3"/>
      <c r="VWX49" s="3"/>
      <c r="VWY49" s="3"/>
      <c r="VWZ49" s="3"/>
      <c r="VXA49" s="3"/>
      <c r="VXB49" s="3"/>
      <c r="VXC49" s="3"/>
      <c r="VXD49" s="3"/>
      <c r="VXE49" s="3"/>
      <c r="VXF49" s="3"/>
      <c r="VXG49" s="3"/>
      <c r="VXH49" s="3"/>
      <c r="VXI49" s="3"/>
      <c r="VXJ49" s="3"/>
      <c r="VXK49" s="3"/>
      <c r="VXL49" s="3"/>
      <c r="VXM49" s="3"/>
      <c r="VXN49" s="3"/>
      <c r="VXO49" s="3"/>
      <c r="VXP49" s="3"/>
      <c r="VXQ49" s="3"/>
      <c r="VXR49" s="3"/>
      <c r="VXS49" s="3"/>
      <c r="VXT49" s="3"/>
      <c r="VXU49" s="3"/>
      <c r="VXV49" s="3"/>
      <c r="VXW49" s="3"/>
      <c r="VXX49" s="3"/>
      <c r="VXY49" s="3"/>
      <c r="VXZ49" s="3"/>
      <c r="VYA49" s="3"/>
      <c r="VYB49" s="3"/>
      <c r="VYC49" s="3"/>
      <c r="VYD49" s="3"/>
      <c r="VYE49" s="3"/>
      <c r="VYF49" s="3"/>
      <c r="VYG49" s="3"/>
      <c r="VYH49" s="3"/>
      <c r="VYI49" s="3"/>
      <c r="VYJ49" s="3"/>
      <c r="VYK49" s="3"/>
      <c r="VYL49" s="3"/>
      <c r="VYM49" s="3"/>
      <c r="VYN49" s="3"/>
      <c r="VYO49" s="3"/>
      <c r="VYP49" s="3"/>
      <c r="VYQ49" s="3"/>
      <c r="VYR49" s="3"/>
      <c r="VYS49" s="3"/>
      <c r="VYT49" s="3"/>
      <c r="VYU49" s="3"/>
      <c r="VYV49" s="3"/>
      <c r="VYW49" s="3"/>
      <c r="VYX49" s="3"/>
      <c r="VYY49" s="3"/>
      <c r="VYZ49" s="3"/>
      <c r="VZA49" s="3"/>
      <c r="VZB49" s="3"/>
      <c r="VZC49" s="3"/>
      <c r="VZD49" s="3"/>
      <c r="VZE49" s="3"/>
      <c r="VZF49" s="3"/>
      <c r="VZG49" s="3"/>
      <c r="VZH49" s="3"/>
      <c r="VZI49" s="3"/>
      <c r="VZJ49" s="3"/>
      <c r="VZK49" s="3"/>
      <c r="VZL49" s="3"/>
      <c r="VZM49" s="3"/>
      <c r="VZN49" s="3"/>
      <c r="VZO49" s="3"/>
      <c r="VZP49" s="3"/>
      <c r="VZQ49" s="3"/>
      <c r="VZR49" s="3"/>
      <c r="VZS49" s="3"/>
      <c r="VZT49" s="3"/>
      <c r="VZU49" s="3"/>
      <c r="VZV49" s="3"/>
      <c r="VZW49" s="3"/>
      <c r="VZX49" s="3"/>
      <c r="VZY49" s="3"/>
      <c r="VZZ49" s="3"/>
      <c r="WAA49" s="3"/>
      <c r="WAB49" s="3"/>
      <c r="WAC49" s="3"/>
      <c r="WAD49" s="3"/>
      <c r="WAE49" s="3"/>
      <c r="WAF49" s="3"/>
      <c r="WAG49" s="3"/>
      <c r="WAH49" s="3"/>
      <c r="WAI49" s="3"/>
      <c r="WAJ49" s="3"/>
      <c r="WAK49" s="3"/>
      <c r="WAL49" s="3"/>
      <c r="WAM49" s="3"/>
      <c r="WAN49" s="3"/>
      <c r="WAO49" s="3"/>
      <c r="WAP49" s="3"/>
      <c r="WAQ49" s="3"/>
      <c r="WAR49" s="3"/>
      <c r="WAS49" s="3"/>
      <c r="WAT49" s="3"/>
      <c r="WAU49" s="3"/>
      <c r="WAV49" s="3"/>
      <c r="WAW49" s="3"/>
      <c r="WAX49" s="3"/>
      <c r="WAY49" s="3"/>
      <c r="WAZ49" s="3"/>
      <c r="WBA49" s="3"/>
      <c r="WBB49" s="3"/>
      <c r="WBC49" s="3"/>
      <c r="WBD49" s="3"/>
      <c r="WBE49" s="3"/>
      <c r="WBF49" s="3"/>
      <c r="WBG49" s="3"/>
      <c r="WBH49" s="3"/>
      <c r="WBI49" s="3"/>
      <c r="WBJ49" s="3"/>
      <c r="WBK49" s="3"/>
      <c r="WBL49" s="3"/>
      <c r="WBM49" s="3"/>
      <c r="WBN49" s="3"/>
      <c r="WBO49" s="3"/>
      <c r="WBP49" s="3"/>
      <c r="WBQ49" s="3"/>
      <c r="WBR49" s="3"/>
      <c r="WBS49" s="3"/>
      <c r="WBT49" s="3"/>
      <c r="WBU49" s="3"/>
      <c r="WBV49" s="3"/>
      <c r="WBW49" s="3"/>
      <c r="WBX49" s="3"/>
      <c r="WBY49" s="3"/>
      <c r="WBZ49" s="3"/>
      <c r="WCA49" s="3"/>
      <c r="WCB49" s="3"/>
      <c r="WCC49" s="3"/>
      <c r="WCD49" s="3"/>
      <c r="WCE49" s="3"/>
      <c r="WCF49" s="3"/>
      <c r="WCG49" s="3"/>
      <c r="WCH49" s="3"/>
      <c r="WCI49" s="3"/>
      <c r="WCJ49" s="3"/>
      <c r="WCK49" s="3"/>
      <c r="WCL49" s="3"/>
      <c r="WCM49" s="3"/>
      <c r="WCN49" s="3"/>
      <c r="WCO49" s="3"/>
      <c r="WCP49" s="3"/>
      <c r="WCQ49" s="3"/>
      <c r="WCR49" s="3"/>
      <c r="WCS49" s="3"/>
      <c r="WCT49" s="3"/>
      <c r="WCU49" s="3"/>
      <c r="WCV49" s="3"/>
      <c r="WCW49" s="3"/>
      <c r="WCX49" s="3"/>
      <c r="WCY49" s="3"/>
      <c r="WCZ49" s="3"/>
      <c r="WDA49" s="3"/>
      <c r="WDB49" s="3"/>
      <c r="WDC49" s="3"/>
      <c r="WDD49" s="3"/>
      <c r="WDE49" s="3"/>
      <c r="WDF49" s="3"/>
      <c r="WDG49" s="3"/>
      <c r="WDH49" s="3"/>
      <c r="WDI49" s="3"/>
      <c r="WDJ49" s="3"/>
      <c r="WDK49" s="3"/>
      <c r="WDL49" s="3"/>
      <c r="WDM49" s="3"/>
      <c r="WDN49" s="3"/>
      <c r="WDO49" s="3"/>
      <c r="WDP49" s="3"/>
      <c r="WDQ49" s="3"/>
      <c r="WDR49" s="3"/>
      <c r="WDS49" s="3"/>
      <c r="WDT49" s="3"/>
      <c r="WDU49" s="3"/>
      <c r="WDV49" s="3"/>
      <c r="WDW49" s="3"/>
      <c r="WDX49" s="3"/>
      <c r="WDY49" s="3"/>
      <c r="WDZ49" s="3"/>
      <c r="WEA49" s="3"/>
      <c r="WEB49" s="3"/>
      <c r="WEC49" s="3"/>
      <c r="WED49" s="3"/>
      <c r="WEE49" s="3"/>
      <c r="WEF49" s="3"/>
      <c r="WEG49" s="3"/>
      <c r="WEH49" s="3"/>
      <c r="WEI49" s="3"/>
      <c r="WEJ49" s="3"/>
      <c r="WEK49" s="3"/>
      <c r="WEL49" s="3"/>
      <c r="WEM49" s="3"/>
      <c r="WEN49" s="3"/>
      <c r="WEO49" s="3"/>
      <c r="WEP49" s="3"/>
      <c r="WEQ49" s="3"/>
      <c r="WER49" s="3"/>
      <c r="WES49" s="3"/>
      <c r="WET49" s="3"/>
      <c r="WEU49" s="3"/>
      <c r="WEV49" s="3"/>
      <c r="WEW49" s="3"/>
      <c r="WEX49" s="3"/>
      <c r="WEY49" s="3"/>
      <c r="WEZ49" s="3"/>
      <c r="WFA49" s="3"/>
      <c r="WFB49" s="3"/>
      <c r="WFC49" s="3"/>
      <c r="WFD49" s="3"/>
      <c r="WFE49" s="3"/>
      <c r="WFF49" s="3"/>
      <c r="WFG49" s="3"/>
      <c r="WFH49" s="3"/>
      <c r="WFI49" s="3"/>
      <c r="WFJ49" s="3"/>
      <c r="WFK49" s="3"/>
      <c r="WFL49" s="3"/>
      <c r="WFM49" s="3"/>
      <c r="WFN49" s="3"/>
      <c r="WFO49" s="3"/>
      <c r="WFP49" s="3"/>
      <c r="WFQ49" s="3"/>
      <c r="WFR49" s="3"/>
      <c r="WFS49" s="3"/>
      <c r="WFT49" s="3"/>
      <c r="WFU49" s="3"/>
      <c r="WFV49" s="3"/>
      <c r="WFW49" s="3"/>
      <c r="WFX49" s="3"/>
      <c r="WFY49" s="3"/>
      <c r="WFZ49" s="3"/>
      <c r="WGA49" s="3"/>
      <c r="WGB49" s="3"/>
      <c r="WGC49" s="3"/>
      <c r="WGD49" s="3"/>
      <c r="WGE49" s="3"/>
      <c r="WGF49" s="3"/>
      <c r="WGG49" s="3"/>
      <c r="WGH49" s="3"/>
      <c r="WGI49" s="3"/>
      <c r="WGJ49" s="3"/>
      <c r="WGK49" s="3"/>
      <c r="WGL49" s="3"/>
      <c r="WGM49" s="3"/>
      <c r="WGN49" s="3"/>
      <c r="WGO49" s="3"/>
      <c r="WGP49" s="3"/>
      <c r="WGQ49" s="3"/>
      <c r="WGR49" s="3"/>
      <c r="WGS49" s="3"/>
      <c r="WGT49" s="3"/>
      <c r="WGU49" s="3"/>
      <c r="WGV49" s="3"/>
      <c r="WGW49" s="3"/>
      <c r="WGX49" s="3"/>
      <c r="WGY49" s="3"/>
      <c r="WGZ49" s="3"/>
      <c r="WHA49" s="3"/>
      <c r="WHB49" s="3"/>
      <c r="WHC49" s="3"/>
      <c r="WHD49" s="3"/>
      <c r="WHE49" s="3"/>
      <c r="WHF49" s="3"/>
      <c r="WHG49" s="3"/>
      <c r="WHH49" s="3"/>
      <c r="WHI49" s="3"/>
      <c r="WHJ49" s="3"/>
      <c r="WHK49" s="3"/>
      <c r="WHL49" s="3"/>
      <c r="WHM49" s="3"/>
      <c r="WHN49" s="3"/>
      <c r="WHO49" s="3"/>
      <c r="WHP49" s="3"/>
      <c r="WHQ49" s="3"/>
      <c r="WHR49" s="3"/>
      <c r="WHS49" s="3"/>
      <c r="WHT49" s="3"/>
      <c r="WHU49" s="3"/>
      <c r="WHV49" s="3"/>
      <c r="WHW49" s="3"/>
      <c r="WHX49" s="3"/>
      <c r="WHY49" s="3"/>
      <c r="WHZ49" s="3"/>
      <c r="WIA49" s="3"/>
      <c r="WIB49" s="3"/>
      <c r="WIC49" s="3"/>
      <c r="WID49" s="3"/>
      <c r="WIE49" s="3"/>
      <c r="WIF49" s="3"/>
      <c r="WIG49" s="3"/>
      <c r="WIH49" s="3"/>
      <c r="WII49" s="3"/>
      <c r="WIJ49" s="3"/>
      <c r="WIK49" s="3"/>
      <c r="WIL49" s="3"/>
      <c r="WIM49" s="3"/>
      <c r="WIN49" s="3"/>
      <c r="WIO49" s="3"/>
      <c r="WIP49" s="3"/>
      <c r="WIQ49" s="3"/>
      <c r="WIR49" s="3"/>
      <c r="WIS49" s="3"/>
      <c r="WIT49" s="3"/>
      <c r="WIU49" s="3"/>
      <c r="WIV49" s="3"/>
      <c r="WIW49" s="3"/>
      <c r="WIX49" s="3"/>
      <c r="WIY49" s="3"/>
      <c r="WIZ49" s="3"/>
      <c r="WJA49" s="3"/>
      <c r="WJB49" s="3"/>
      <c r="WJC49" s="3"/>
      <c r="WJD49" s="3"/>
      <c r="WJE49" s="3"/>
      <c r="WJF49" s="3"/>
      <c r="WJG49" s="3"/>
      <c r="WJH49" s="3"/>
      <c r="WJI49" s="3"/>
      <c r="WJJ49" s="3"/>
      <c r="WJK49" s="3"/>
      <c r="WJL49" s="3"/>
      <c r="WJM49" s="3"/>
      <c r="WJN49" s="3"/>
      <c r="WJO49" s="3"/>
      <c r="WJP49" s="3"/>
      <c r="WJQ49" s="3"/>
      <c r="WJR49" s="3"/>
      <c r="WJS49" s="3"/>
      <c r="WJT49" s="3"/>
      <c r="WJU49" s="3"/>
      <c r="WJV49" s="3"/>
      <c r="WJW49" s="3"/>
      <c r="WJX49" s="3"/>
      <c r="WJY49" s="3"/>
      <c r="WJZ49" s="3"/>
      <c r="WKA49" s="3"/>
      <c r="WKB49" s="3"/>
      <c r="WKC49" s="3"/>
      <c r="WKD49" s="3"/>
      <c r="WKE49" s="3"/>
      <c r="WKF49" s="3"/>
      <c r="WKG49" s="3"/>
      <c r="WKH49" s="3"/>
      <c r="WKI49" s="3"/>
      <c r="WKJ49" s="3"/>
      <c r="WKK49" s="3"/>
      <c r="WKL49" s="3"/>
      <c r="WKM49" s="3"/>
      <c r="WKN49" s="3"/>
      <c r="WKO49" s="3"/>
      <c r="WKP49" s="3"/>
      <c r="WKQ49" s="3"/>
      <c r="WKR49" s="3"/>
      <c r="WKS49" s="3"/>
      <c r="WKT49" s="3"/>
      <c r="WKU49" s="3"/>
      <c r="WKV49" s="3"/>
      <c r="WKW49" s="3"/>
      <c r="WKX49" s="3"/>
      <c r="WKY49" s="3"/>
      <c r="WKZ49" s="3"/>
      <c r="WLA49" s="3"/>
      <c r="WLB49" s="3"/>
      <c r="WLC49" s="3"/>
      <c r="WLD49" s="3"/>
      <c r="WLE49" s="3"/>
      <c r="WLF49" s="3"/>
      <c r="WLG49" s="3"/>
      <c r="WLH49" s="3"/>
      <c r="WLI49" s="3"/>
      <c r="WLJ49" s="3"/>
      <c r="WLK49" s="3"/>
      <c r="WLL49" s="3"/>
      <c r="WLM49" s="3"/>
      <c r="WLN49" s="3"/>
      <c r="WLO49" s="3"/>
      <c r="WLP49" s="3"/>
      <c r="WLQ49" s="3"/>
      <c r="WLR49" s="3"/>
      <c r="WLS49" s="3"/>
      <c r="WLT49" s="3"/>
      <c r="WLU49" s="3"/>
      <c r="WLV49" s="3"/>
      <c r="WLW49" s="3"/>
      <c r="WLX49" s="3"/>
      <c r="WLY49" s="3"/>
      <c r="WLZ49" s="3"/>
      <c r="WMA49" s="3"/>
      <c r="WMB49" s="3"/>
      <c r="WMC49" s="3"/>
      <c r="WMD49" s="3"/>
      <c r="WME49" s="3"/>
      <c r="WMF49" s="3"/>
      <c r="WMG49" s="3"/>
      <c r="WMH49" s="3"/>
      <c r="WMI49" s="3"/>
      <c r="WMJ49" s="3"/>
      <c r="WMK49" s="3"/>
      <c r="WML49" s="3"/>
      <c r="WMM49" s="3"/>
      <c r="WMN49" s="3"/>
      <c r="WMO49" s="3"/>
      <c r="WMP49" s="3"/>
      <c r="WMQ49" s="3"/>
      <c r="WMR49" s="3"/>
      <c r="WMS49" s="3"/>
      <c r="WMT49" s="3"/>
      <c r="WMU49" s="3"/>
      <c r="WMV49" s="3"/>
      <c r="WMW49" s="3"/>
      <c r="WMX49" s="3"/>
      <c r="WMY49" s="3"/>
      <c r="WMZ49" s="3"/>
      <c r="WNA49" s="3"/>
      <c r="WNB49" s="3"/>
      <c r="WNC49" s="3"/>
      <c r="WND49" s="3"/>
      <c r="WNE49" s="3"/>
      <c r="WNF49" s="3"/>
      <c r="WNG49" s="3"/>
      <c r="WNH49" s="3"/>
      <c r="WNI49" s="3"/>
      <c r="WNJ49" s="3"/>
      <c r="WNK49" s="3"/>
      <c r="WNL49" s="3"/>
      <c r="WNM49" s="3"/>
      <c r="WNN49" s="3"/>
      <c r="WNO49" s="3"/>
      <c r="WNP49" s="3"/>
      <c r="WNQ49" s="3"/>
      <c r="WNR49" s="3"/>
      <c r="WNS49" s="3"/>
      <c r="WNT49" s="3"/>
      <c r="WNU49" s="3"/>
      <c r="WNV49" s="3"/>
      <c r="WNW49" s="3"/>
      <c r="WNX49" s="3"/>
      <c r="WNY49" s="3"/>
      <c r="WNZ49" s="3"/>
      <c r="WOA49" s="3"/>
      <c r="WOB49" s="3"/>
      <c r="WOC49" s="3"/>
      <c r="WOD49" s="3"/>
      <c r="WOE49" s="3"/>
      <c r="WOF49" s="3"/>
      <c r="WOG49" s="3"/>
      <c r="WOH49" s="3"/>
      <c r="WOI49" s="3"/>
      <c r="WOJ49" s="3"/>
      <c r="WOK49" s="3"/>
      <c r="WOL49" s="3"/>
      <c r="WOM49" s="3"/>
      <c r="WON49" s="3"/>
      <c r="WOO49" s="3"/>
      <c r="WOP49" s="3"/>
      <c r="WOQ49" s="3"/>
      <c r="WOR49" s="3"/>
      <c r="WOS49" s="3"/>
      <c r="WOT49" s="3"/>
      <c r="WOU49" s="3"/>
      <c r="WOV49" s="3"/>
      <c r="WOW49" s="3"/>
      <c r="WOX49" s="3"/>
      <c r="WOY49" s="3"/>
      <c r="WOZ49" s="3"/>
      <c r="WPA49" s="3"/>
      <c r="WPB49" s="3"/>
      <c r="WPC49" s="3"/>
      <c r="WPD49" s="3"/>
      <c r="WPE49" s="3"/>
      <c r="WPF49" s="3"/>
      <c r="WPG49" s="3"/>
      <c r="WPH49" s="3"/>
      <c r="WPI49" s="3"/>
      <c r="WPJ49" s="3"/>
      <c r="WPK49" s="3"/>
      <c r="WPL49" s="3"/>
      <c r="WPM49" s="3"/>
      <c r="WPN49" s="3"/>
      <c r="WPO49" s="3"/>
      <c r="WPP49" s="3"/>
      <c r="WPQ49" s="3"/>
      <c r="WPR49" s="3"/>
      <c r="WPS49" s="3"/>
      <c r="WPT49" s="3"/>
      <c r="WPU49" s="3"/>
      <c r="WPV49" s="3"/>
      <c r="WPW49" s="3"/>
      <c r="WPX49" s="3"/>
      <c r="WPY49" s="3"/>
      <c r="WPZ49" s="3"/>
      <c r="WQA49" s="3"/>
      <c r="WQB49" s="3"/>
      <c r="WQC49" s="3"/>
      <c r="WQD49" s="3"/>
      <c r="WQE49" s="3"/>
      <c r="WQF49" s="3"/>
      <c r="WQG49" s="3"/>
      <c r="WQH49" s="3"/>
      <c r="WQI49" s="3"/>
      <c r="WQJ49" s="3"/>
      <c r="WQK49" s="3"/>
      <c r="WQL49" s="3"/>
      <c r="WQM49" s="3"/>
      <c r="WQN49" s="3"/>
      <c r="WQO49" s="3"/>
      <c r="WQP49" s="3"/>
      <c r="WQQ49" s="3"/>
      <c r="WQR49" s="3"/>
      <c r="WQS49" s="3"/>
      <c r="WQT49" s="3"/>
      <c r="WQU49" s="3"/>
      <c r="WQV49" s="3"/>
      <c r="WQW49" s="3"/>
      <c r="WQX49" s="3"/>
      <c r="WQY49" s="3"/>
      <c r="WQZ49" s="3"/>
      <c r="WRA49" s="3"/>
      <c r="WRB49" s="3"/>
      <c r="WRC49" s="3"/>
      <c r="WRD49" s="3"/>
      <c r="WRE49" s="3"/>
      <c r="WRF49" s="3"/>
      <c r="WRG49" s="3"/>
      <c r="WRH49" s="3"/>
      <c r="WRI49" s="3"/>
      <c r="WRJ49" s="3"/>
      <c r="WRK49" s="3"/>
      <c r="WRL49" s="3"/>
      <c r="WRM49" s="3"/>
      <c r="WRN49" s="3"/>
      <c r="WRO49" s="3"/>
      <c r="WRP49" s="3"/>
      <c r="WRQ49" s="3"/>
      <c r="WRR49" s="3"/>
      <c r="WRS49" s="3"/>
      <c r="WRT49" s="3"/>
      <c r="WRU49" s="3"/>
      <c r="WRV49" s="3"/>
      <c r="WRW49" s="3"/>
      <c r="WRX49" s="3"/>
      <c r="WRY49" s="3"/>
      <c r="WRZ49" s="3"/>
      <c r="WSA49" s="3"/>
      <c r="WSB49" s="3"/>
      <c r="WSC49" s="3"/>
      <c r="WSD49" s="3"/>
      <c r="WSE49" s="3"/>
      <c r="WSF49" s="3"/>
      <c r="WSG49" s="3"/>
      <c r="WSH49" s="3"/>
      <c r="WSI49" s="3"/>
      <c r="WSJ49" s="3"/>
      <c r="WSK49" s="3"/>
      <c r="WSL49" s="3"/>
      <c r="WSM49" s="3"/>
      <c r="WSN49" s="3"/>
      <c r="WSO49" s="3"/>
      <c r="WSP49" s="3"/>
      <c r="WSQ49" s="3"/>
      <c r="WSR49" s="3"/>
      <c r="WSS49" s="3"/>
      <c r="WST49" s="3"/>
      <c r="WSU49" s="3"/>
      <c r="WSV49" s="3"/>
      <c r="WSW49" s="3"/>
      <c r="WSX49" s="3"/>
      <c r="WSY49" s="3"/>
      <c r="WSZ49" s="3"/>
      <c r="WTA49" s="3"/>
      <c r="WTB49" s="3"/>
      <c r="WTC49" s="3"/>
      <c r="WTD49" s="3"/>
      <c r="WTE49" s="3"/>
      <c r="WTF49" s="3"/>
      <c r="WTG49" s="3"/>
      <c r="WTH49" s="3"/>
      <c r="WTI49" s="3"/>
      <c r="WTJ49" s="3"/>
      <c r="WTK49" s="3"/>
      <c r="WTL49" s="3"/>
      <c r="WTM49" s="3"/>
      <c r="WTN49" s="3"/>
      <c r="WTO49" s="3"/>
      <c r="WTP49" s="3"/>
      <c r="WTQ49" s="3"/>
      <c r="WTR49" s="3"/>
      <c r="WTS49" s="3"/>
      <c r="WTT49" s="3"/>
      <c r="WTU49" s="3"/>
      <c r="WTV49" s="3"/>
      <c r="WTW49" s="3"/>
      <c r="WTX49" s="3"/>
      <c r="WTY49" s="3"/>
      <c r="WTZ49" s="3"/>
      <c r="WUA49" s="3"/>
      <c r="WUB49" s="3"/>
      <c r="WUC49" s="3"/>
      <c r="WUD49" s="3"/>
      <c r="WUE49" s="3"/>
      <c r="WUF49" s="3"/>
      <c r="WUG49" s="3"/>
      <c r="WUH49" s="3"/>
      <c r="WUI49" s="3"/>
      <c r="WUJ49" s="3"/>
      <c r="WUK49" s="3"/>
      <c r="WUL49" s="3"/>
      <c r="WUM49" s="3"/>
      <c r="WUN49" s="3"/>
      <c r="WUO49" s="3"/>
      <c r="WUP49" s="3"/>
      <c r="WUQ49" s="3"/>
      <c r="WUR49" s="3"/>
      <c r="WUS49" s="3"/>
      <c r="WUT49" s="3"/>
      <c r="WUU49" s="3"/>
      <c r="WUV49" s="3"/>
      <c r="WUW49" s="3"/>
      <c r="WUX49" s="3"/>
      <c r="WUY49" s="3"/>
      <c r="WUZ49" s="3"/>
      <c r="WVA49" s="3"/>
      <c r="WVB49" s="3"/>
      <c r="WVC49" s="3"/>
      <c r="WVD49" s="3"/>
      <c r="WVE49" s="3"/>
      <c r="WVF49" s="3"/>
      <c r="WVG49" s="3"/>
      <c r="WVH49" s="3"/>
      <c r="WVI49" s="3"/>
      <c r="WVJ49" s="3"/>
      <c r="WVK49" s="3"/>
      <c r="WVL49" s="3"/>
      <c r="WVM49" s="3"/>
      <c r="WVN49" s="3"/>
      <c r="WVO49" s="3"/>
      <c r="WVP49" s="3"/>
      <c r="WVQ49" s="3"/>
      <c r="WVR49" s="3"/>
      <c r="WVS49" s="3"/>
      <c r="WVT49" s="3"/>
      <c r="WVU49" s="3"/>
      <c r="WVV49" s="3"/>
      <c r="WVW49" s="3"/>
      <c r="WVX49" s="3"/>
      <c r="WVY49" s="3"/>
      <c r="WVZ49" s="3"/>
      <c r="WWA49" s="3"/>
      <c r="WWB49" s="3"/>
      <c r="WWC49" s="3"/>
      <c r="WWD49" s="3"/>
      <c r="WWE49" s="3"/>
      <c r="WWF49" s="3"/>
      <c r="WWG49" s="3"/>
      <c r="WWH49" s="3"/>
      <c r="WWI49" s="3"/>
      <c r="WWJ49" s="3"/>
      <c r="WWK49" s="3"/>
      <c r="WWL49" s="3"/>
      <c r="WWM49" s="3"/>
      <c r="WWN49" s="3"/>
      <c r="WWO49" s="3"/>
      <c r="WWP49" s="3"/>
      <c r="WWQ49" s="3"/>
      <c r="WWR49" s="3"/>
      <c r="WWS49" s="3"/>
      <c r="WWT49" s="3"/>
      <c r="WWU49" s="3"/>
      <c r="WWV49" s="3"/>
      <c r="WWW49" s="3"/>
      <c r="WWX49" s="3"/>
      <c r="WWY49" s="3"/>
      <c r="WWZ49" s="3"/>
      <c r="WXA49" s="3"/>
      <c r="WXB49" s="3"/>
      <c r="WXC49" s="3"/>
      <c r="WXD49" s="3"/>
      <c r="WXE49" s="3"/>
      <c r="WXF49" s="3"/>
      <c r="WXG49" s="3"/>
      <c r="WXH49" s="3"/>
      <c r="WXI49" s="3"/>
      <c r="WXJ49" s="3"/>
      <c r="WXK49" s="3"/>
      <c r="WXL49" s="3"/>
      <c r="WXM49" s="3"/>
      <c r="WXN49" s="3"/>
      <c r="WXO49" s="3"/>
      <c r="WXP49" s="3"/>
      <c r="WXQ49" s="3"/>
      <c r="WXR49" s="3"/>
      <c r="WXS49" s="3"/>
      <c r="WXT49" s="3"/>
      <c r="WXU49" s="3"/>
      <c r="WXV49" s="3"/>
      <c r="WXW49" s="3"/>
      <c r="WXX49" s="3"/>
      <c r="WXY49" s="3"/>
      <c r="WXZ49" s="3"/>
      <c r="WYA49" s="3"/>
      <c r="WYB49" s="3"/>
      <c r="WYC49" s="3"/>
      <c r="WYD49" s="3"/>
      <c r="WYE49" s="3"/>
      <c r="WYF49" s="3"/>
      <c r="WYG49" s="3"/>
      <c r="WYH49" s="3"/>
      <c r="WYI49" s="3"/>
      <c r="WYJ49" s="3"/>
      <c r="WYK49" s="3"/>
      <c r="WYL49" s="3"/>
      <c r="WYM49" s="3"/>
      <c r="WYN49" s="3"/>
      <c r="WYO49" s="3"/>
      <c r="WYP49" s="3"/>
      <c r="WYQ49" s="3"/>
      <c r="WYR49" s="3"/>
      <c r="WYS49" s="3"/>
      <c r="WYT49" s="3"/>
      <c r="WYU49" s="3"/>
      <c r="WYV49" s="3"/>
      <c r="WYW49" s="3"/>
      <c r="WYX49" s="3"/>
      <c r="WYY49" s="3"/>
      <c r="WYZ49" s="3"/>
      <c r="WZA49" s="3"/>
      <c r="WZB49" s="3"/>
      <c r="WZC49" s="3"/>
      <c r="WZD49" s="3"/>
      <c r="WZE49" s="3"/>
      <c r="WZF49" s="3"/>
      <c r="WZG49" s="3"/>
      <c r="WZH49" s="3"/>
      <c r="WZI49" s="3"/>
      <c r="WZJ49" s="3"/>
      <c r="WZK49" s="3"/>
      <c r="WZL49" s="3"/>
      <c r="WZM49" s="3"/>
      <c r="WZN49" s="3"/>
      <c r="WZO49" s="3"/>
      <c r="WZP49" s="3"/>
      <c r="WZQ49" s="3"/>
      <c r="WZR49" s="3"/>
      <c r="WZS49" s="3"/>
      <c r="WZT49" s="3"/>
      <c r="WZU49" s="3"/>
      <c r="WZV49" s="3"/>
      <c r="WZW49" s="3"/>
      <c r="WZX49" s="3"/>
      <c r="WZY49" s="3"/>
      <c r="WZZ49" s="3"/>
      <c r="XAA49" s="3"/>
      <c r="XAB49" s="3"/>
      <c r="XAC49" s="3"/>
      <c r="XAD49" s="3"/>
      <c r="XAE49" s="3"/>
      <c r="XAF49" s="3"/>
      <c r="XAG49" s="3"/>
      <c r="XAH49" s="3"/>
      <c r="XAI49" s="3"/>
      <c r="XAJ49" s="3"/>
      <c r="XAK49" s="3"/>
      <c r="XAL49" s="3"/>
      <c r="XAM49" s="3"/>
      <c r="XAN49" s="3"/>
      <c r="XAO49" s="3"/>
      <c r="XAP49" s="3"/>
      <c r="XAQ49" s="3"/>
      <c r="XAR49" s="3"/>
      <c r="XAS49" s="3"/>
      <c r="XAT49" s="3"/>
      <c r="XAU49" s="3"/>
      <c r="XAV49" s="3"/>
      <c r="XAW49" s="3"/>
      <c r="XAX49" s="3"/>
      <c r="XAY49" s="3"/>
      <c r="XAZ49" s="3"/>
      <c r="XBA49" s="3"/>
      <c r="XBB49" s="3"/>
      <c r="XBC49" s="3"/>
      <c r="XBD49" s="3"/>
      <c r="XBE49" s="3"/>
      <c r="XBF49" s="3"/>
      <c r="XBG49" s="3"/>
      <c r="XBH49" s="3"/>
      <c r="XBI49" s="3"/>
      <c r="XBJ49" s="3"/>
      <c r="XBK49" s="3"/>
      <c r="XBL49" s="3"/>
      <c r="XBM49" s="3"/>
      <c r="XBN49" s="3"/>
      <c r="XBO49" s="3"/>
      <c r="XBP49" s="3"/>
      <c r="XBQ49" s="3"/>
      <c r="XBR49" s="3"/>
      <c r="XBS49" s="3"/>
      <c r="XBT49" s="3"/>
      <c r="XBU49" s="3"/>
      <c r="XBV49" s="3"/>
      <c r="XBW49" s="3"/>
      <c r="XBX49" s="3"/>
      <c r="XBY49" s="3"/>
      <c r="XBZ49" s="3"/>
      <c r="XCA49" s="3"/>
      <c r="XCB49" s="3"/>
      <c r="XCC49" s="3"/>
      <c r="XCD49" s="3"/>
      <c r="XCE49" s="3"/>
      <c r="XCF49" s="3"/>
      <c r="XCG49" s="3"/>
      <c r="XCH49" s="3"/>
      <c r="XCI49" s="3"/>
      <c r="XCJ49" s="3"/>
      <c r="XCK49" s="3"/>
      <c r="XCL49" s="3"/>
      <c r="XCM49" s="3"/>
      <c r="XCN49" s="3"/>
      <c r="XCO49" s="3"/>
      <c r="XCP49" s="3"/>
      <c r="XCQ49" s="3"/>
      <c r="XCR49" s="3"/>
      <c r="XCS49" s="3"/>
      <c r="XCT49" s="3"/>
      <c r="XCU49" s="3"/>
      <c r="XCV49" s="3"/>
      <c r="XCW49" s="3"/>
      <c r="XCX49" s="3"/>
      <c r="XCY49" s="3"/>
      <c r="XCZ49" s="3"/>
      <c r="XDA49" s="3"/>
      <c r="XDB49" s="3"/>
      <c r="XDC49" s="3"/>
      <c r="XDD49" s="3"/>
      <c r="XDE49" s="3"/>
      <c r="XDF49" s="3"/>
      <c r="XDG49" s="3"/>
      <c r="XDH49" s="3"/>
      <c r="XDI49" s="3"/>
      <c r="XDJ49" s="3"/>
      <c r="XDK49" s="3"/>
      <c r="XDL49" s="3"/>
      <c r="XDM49" s="3"/>
      <c r="XDN49" s="3"/>
      <c r="XDO49" s="3"/>
      <c r="XDP49" s="3"/>
      <c r="XDQ49" s="3"/>
      <c r="XDR49" s="3"/>
      <c r="XDS49" s="3"/>
      <c r="XDT49" s="3"/>
      <c r="XDU49" s="3"/>
      <c r="XDV49" s="3"/>
      <c r="XDW49" s="3"/>
      <c r="XDX49" s="3"/>
      <c r="XDY49" s="3"/>
      <c r="XDZ49" s="3"/>
      <c r="XEA49" s="3"/>
      <c r="XEB49" s="3"/>
      <c r="XEC49" s="3"/>
      <c r="XED49" s="3"/>
      <c r="XEE49" s="3"/>
      <c r="XEF49" s="3"/>
      <c r="XEG49" s="3"/>
      <c r="XEH49" s="3"/>
      <c r="XEI49" s="3"/>
      <c r="XEJ49" s="3"/>
      <c r="XEK49" s="3"/>
      <c r="XEL49" s="3"/>
      <c r="XEM49" s="3"/>
      <c r="XEN49" s="3"/>
      <c r="XEO49" s="3"/>
      <c r="XEP49" s="3"/>
      <c r="XEQ49" s="3"/>
      <c r="XER49" s="3"/>
      <c r="XES49" s="3"/>
      <c r="XET49" s="3"/>
      <c r="XEU49" s="3"/>
      <c r="XEV49" s="3"/>
      <c r="XEW49" s="3"/>
      <c r="XEX49" s="3"/>
      <c r="XEY49" s="3"/>
      <c r="XEZ49" s="3"/>
      <c r="XFA49" s="3"/>
      <c r="XFB49" s="3"/>
      <c r="XFC49" s="3"/>
      <c r="XFD49" s="3"/>
    </row>
    <row r="50" spans="1:16384" s="117" customFormat="1">
      <c r="A50" s="116"/>
      <c r="B50" s="11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9"/>
      <c r="P50" s="29"/>
      <c r="Q50" s="2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29"/>
      <c r="AE50" s="29"/>
      <c r="AF50" s="29"/>
      <c r="AG50" s="29"/>
      <c r="AH50" s="29"/>
      <c r="AI50" s="29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29"/>
      <c r="AW50" s="29"/>
      <c r="AX50" s="29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29"/>
      <c r="BL50" s="29"/>
      <c r="BM50" s="29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29"/>
      <c r="CA50" s="29"/>
      <c r="CB50" s="29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29"/>
      <c r="CP50" s="29"/>
      <c r="CQ50" s="29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29"/>
      <c r="DE50" s="29"/>
      <c r="DF50" s="29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  <c r="AML50" s="3"/>
      <c r="AMM50" s="3"/>
      <c r="AMN50" s="3"/>
      <c r="AMO50" s="3"/>
      <c r="AMP50" s="3"/>
      <c r="AMQ50" s="3"/>
      <c r="AMR50" s="3"/>
      <c r="AMS50" s="3"/>
      <c r="AMT50" s="3"/>
      <c r="AMU50" s="3"/>
      <c r="AMV50" s="3"/>
      <c r="AMW50" s="3"/>
      <c r="AMX50" s="3"/>
      <c r="AMY50" s="3"/>
      <c r="AMZ50" s="3"/>
      <c r="ANA50" s="3"/>
      <c r="ANB50" s="3"/>
      <c r="ANC50" s="3"/>
      <c r="AND50" s="3"/>
      <c r="ANE50" s="3"/>
      <c r="ANF50" s="3"/>
      <c r="ANG50" s="3"/>
      <c r="ANH50" s="3"/>
      <c r="ANI50" s="3"/>
      <c r="ANJ50" s="3"/>
      <c r="ANK50" s="3"/>
      <c r="ANL50" s="3"/>
      <c r="ANM50" s="3"/>
      <c r="ANN50" s="3"/>
      <c r="ANO50" s="3"/>
      <c r="ANP50" s="3"/>
      <c r="ANQ50" s="3"/>
      <c r="ANR50" s="3"/>
      <c r="ANS50" s="3"/>
      <c r="ANT50" s="3"/>
      <c r="ANU50" s="3"/>
      <c r="ANV50" s="3"/>
      <c r="ANW50" s="3"/>
      <c r="ANX50" s="3"/>
      <c r="ANY50" s="3"/>
      <c r="ANZ50" s="3"/>
      <c r="AOA50" s="3"/>
      <c r="AOB50" s="3"/>
      <c r="AOC50" s="3"/>
      <c r="AOD50" s="3"/>
      <c r="AOE50" s="3"/>
      <c r="AOF50" s="3"/>
      <c r="AOG50" s="3"/>
      <c r="AOH50" s="3"/>
      <c r="AOI50" s="3"/>
      <c r="AOJ50" s="3"/>
      <c r="AOK50" s="3"/>
      <c r="AOL50" s="3"/>
      <c r="AOM50" s="3"/>
      <c r="AON50" s="3"/>
      <c r="AOO50" s="3"/>
      <c r="AOP50" s="3"/>
      <c r="AOQ50" s="3"/>
      <c r="AOR50" s="3"/>
      <c r="AOS50" s="3"/>
      <c r="AOT50" s="3"/>
      <c r="AOU50" s="3"/>
      <c r="AOV50" s="3"/>
      <c r="AOW50" s="3"/>
      <c r="AOX50" s="3"/>
      <c r="AOY50" s="3"/>
      <c r="AOZ50" s="3"/>
      <c r="APA50" s="3"/>
      <c r="APB50" s="3"/>
      <c r="APC50" s="3"/>
      <c r="APD50" s="3"/>
      <c r="APE50" s="3"/>
      <c r="APF50" s="3"/>
      <c r="APG50" s="3"/>
      <c r="APH50" s="3"/>
      <c r="API50" s="3"/>
      <c r="APJ50" s="3"/>
      <c r="APK50" s="3"/>
      <c r="APL50" s="3"/>
      <c r="APM50" s="3"/>
      <c r="APN50" s="3"/>
      <c r="APO50" s="3"/>
      <c r="APP50" s="3"/>
      <c r="APQ50" s="3"/>
      <c r="APR50" s="3"/>
      <c r="APS50" s="3"/>
      <c r="APT50" s="3"/>
      <c r="APU50" s="3"/>
      <c r="APV50" s="3"/>
      <c r="APW50" s="3"/>
      <c r="APX50" s="3"/>
      <c r="APY50" s="3"/>
      <c r="APZ50" s="3"/>
      <c r="AQA50" s="3"/>
      <c r="AQB50" s="3"/>
      <c r="AQC50" s="3"/>
      <c r="AQD50" s="3"/>
      <c r="AQE50" s="3"/>
      <c r="AQF50" s="3"/>
      <c r="AQG50" s="3"/>
      <c r="AQH50" s="3"/>
      <c r="AQI50" s="3"/>
      <c r="AQJ50" s="3"/>
      <c r="AQK50" s="3"/>
      <c r="AQL50" s="3"/>
      <c r="AQM50" s="3"/>
      <c r="AQN50" s="3"/>
      <c r="AQO50" s="3"/>
      <c r="AQP50" s="3"/>
      <c r="AQQ50" s="3"/>
      <c r="AQR50" s="3"/>
      <c r="AQS50" s="3"/>
      <c r="AQT50" s="3"/>
      <c r="AQU50" s="3"/>
      <c r="AQV50" s="3"/>
      <c r="AQW50" s="3"/>
      <c r="AQX50" s="3"/>
      <c r="AQY50" s="3"/>
      <c r="AQZ50" s="3"/>
      <c r="ARA50" s="3"/>
      <c r="ARB50" s="3"/>
      <c r="ARC50" s="3"/>
      <c r="ARD50" s="3"/>
      <c r="ARE50" s="3"/>
      <c r="ARF50" s="3"/>
      <c r="ARG50" s="3"/>
      <c r="ARH50" s="3"/>
      <c r="ARI50" s="3"/>
      <c r="ARJ50" s="3"/>
      <c r="ARK50" s="3"/>
      <c r="ARL50" s="3"/>
      <c r="ARM50" s="3"/>
      <c r="ARN50" s="3"/>
      <c r="ARO50" s="3"/>
      <c r="ARP50" s="3"/>
      <c r="ARQ50" s="3"/>
      <c r="ARR50" s="3"/>
      <c r="ARS50" s="3"/>
      <c r="ART50" s="3"/>
      <c r="ARU50" s="3"/>
      <c r="ARV50" s="3"/>
      <c r="ARW50" s="3"/>
      <c r="ARX50" s="3"/>
      <c r="ARY50" s="3"/>
      <c r="ARZ50" s="3"/>
      <c r="ASA50" s="3"/>
      <c r="ASB50" s="3"/>
      <c r="ASC50" s="3"/>
      <c r="ASD50" s="3"/>
      <c r="ASE50" s="3"/>
      <c r="ASF50" s="3"/>
      <c r="ASG50" s="3"/>
      <c r="ASH50" s="3"/>
      <c r="ASI50" s="3"/>
      <c r="ASJ50" s="3"/>
      <c r="ASK50" s="3"/>
      <c r="ASL50" s="3"/>
      <c r="ASM50" s="3"/>
      <c r="ASN50" s="3"/>
      <c r="ASO50" s="3"/>
      <c r="ASP50" s="3"/>
      <c r="ASQ50" s="3"/>
      <c r="ASR50" s="3"/>
      <c r="ASS50" s="3"/>
      <c r="AST50" s="3"/>
      <c r="ASU50" s="3"/>
      <c r="ASV50" s="3"/>
      <c r="ASW50" s="3"/>
      <c r="ASX50" s="3"/>
      <c r="ASY50" s="3"/>
      <c r="ASZ50" s="3"/>
      <c r="ATA50" s="3"/>
      <c r="ATB50" s="3"/>
      <c r="ATC50" s="3"/>
      <c r="ATD50" s="3"/>
      <c r="ATE50" s="3"/>
      <c r="ATF50" s="3"/>
      <c r="ATG50" s="3"/>
      <c r="ATH50" s="3"/>
      <c r="ATI50" s="3"/>
      <c r="ATJ50" s="3"/>
      <c r="ATK50" s="3"/>
      <c r="ATL50" s="3"/>
      <c r="ATM50" s="3"/>
      <c r="ATN50" s="3"/>
      <c r="ATO50" s="3"/>
      <c r="ATP50" s="3"/>
      <c r="ATQ50" s="3"/>
      <c r="ATR50" s="3"/>
      <c r="ATS50" s="3"/>
      <c r="ATT50" s="3"/>
      <c r="ATU50" s="3"/>
      <c r="ATV50" s="3"/>
      <c r="ATW50" s="3"/>
      <c r="ATX50" s="3"/>
      <c r="ATY50" s="3"/>
      <c r="ATZ50" s="3"/>
      <c r="AUA50" s="3"/>
      <c r="AUB50" s="3"/>
      <c r="AUC50" s="3"/>
      <c r="AUD50" s="3"/>
      <c r="AUE50" s="3"/>
      <c r="AUF50" s="3"/>
      <c r="AUG50" s="3"/>
      <c r="AUH50" s="3"/>
      <c r="AUI50" s="3"/>
      <c r="AUJ50" s="3"/>
      <c r="AUK50" s="3"/>
      <c r="AUL50" s="3"/>
      <c r="AUM50" s="3"/>
      <c r="AUN50" s="3"/>
      <c r="AUO50" s="3"/>
      <c r="AUP50" s="3"/>
      <c r="AUQ50" s="3"/>
      <c r="AUR50" s="3"/>
      <c r="AUS50" s="3"/>
      <c r="AUT50" s="3"/>
      <c r="AUU50" s="3"/>
      <c r="AUV50" s="3"/>
      <c r="AUW50" s="3"/>
      <c r="AUX50" s="3"/>
      <c r="AUY50" s="3"/>
      <c r="AUZ50" s="3"/>
      <c r="AVA50" s="3"/>
      <c r="AVB50" s="3"/>
      <c r="AVC50" s="3"/>
      <c r="AVD50" s="3"/>
      <c r="AVE50" s="3"/>
      <c r="AVF50" s="3"/>
      <c r="AVG50" s="3"/>
      <c r="AVH50" s="3"/>
      <c r="AVI50" s="3"/>
      <c r="AVJ50" s="3"/>
      <c r="AVK50" s="3"/>
      <c r="AVL50" s="3"/>
      <c r="AVM50" s="3"/>
      <c r="AVN50" s="3"/>
      <c r="AVO50" s="3"/>
      <c r="AVP50" s="3"/>
      <c r="AVQ50" s="3"/>
      <c r="AVR50" s="3"/>
      <c r="AVS50" s="3"/>
      <c r="AVT50" s="3"/>
      <c r="AVU50" s="3"/>
      <c r="AVV50" s="3"/>
      <c r="AVW50" s="3"/>
      <c r="AVX50" s="3"/>
      <c r="AVY50" s="3"/>
      <c r="AVZ50" s="3"/>
      <c r="AWA50" s="3"/>
      <c r="AWB50" s="3"/>
      <c r="AWC50" s="3"/>
      <c r="AWD50" s="3"/>
      <c r="AWE50" s="3"/>
      <c r="AWF50" s="3"/>
      <c r="AWG50" s="3"/>
      <c r="AWH50" s="3"/>
      <c r="AWI50" s="3"/>
      <c r="AWJ50" s="3"/>
      <c r="AWK50" s="3"/>
      <c r="AWL50" s="3"/>
      <c r="AWM50" s="3"/>
      <c r="AWN50" s="3"/>
      <c r="AWO50" s="3"/>
      <c r="AWP50" s="3"/>
      <c r="AWQ50" s="3"/>
      <c r="AWR50" s="3"/>
      <c r="AWS50" s="3"/>
      <c r="AWT50" s="3"/>
      <c r="AWU50" s="3"/>
      <c r="AWV50" s="3"/>
      <c r="AWW50" s="3"/>
      <c r="AWX50" s="3"/>
      <c r="AWY50" s="3"/>
      <c r="AWZ50" s="3"/>
      <c r="AXA50" s="3"/>
      <c r="AXB50" s="3"/>
      <c r="AXC50" s="3"/>
      <c r="AXD50" s="3"/>
      <c r="AXE50" s="3"/>
      <c r="AXF50" s="3"/>
      <c r="AXG50" s="3"/>
      <c r="AXH50" s="3"/>
      <c r="AXI50" s="3"/>
      <c r="AXJ50" s="3"/>
      <c r="AXK50" s="3"/>
      <c r="AXL50" s="3"/>
      <c r="AXM50" s="3"/>
      <c r="AXN50" s="3"/>
      <c r="AXO50" s="3"/>
      <c r="AXP50" s="3"/>
      <c r="AXQ50" s="3"/>
      <c r="AXR50" s="3"/>
      <c r="AXS50" s="3"/>
      <c r="AXT50" s="3"/>
      <c r="AXU50" s="3"/>
      <c r="AXV50" s="3"/>
      <c r="AXW50" s="3"/>
      <c r="AXX50" s="3"/>
      <c r="AXY50" s="3"/>
      <c r="AXZ50" s="3"/>
      <c r="AYA50" s="3"/>
      <c r="AYB50" s="3"/>
      <c r="AYC50" s="3"/>
      <c r="AYD50" s="3"/>
      <c r="AYE50" s="3"/>
      <c r="AYF50" s="3"/>
      <c r="AYG50" s="3"/>
      <c r="AYH50" s="3"/>
      <c r="AYI50" s="3"/>
      <c r="AYJ50" s="3"/>
      <c r="AYK50" s="3"/>
      <c r="AYL50" s="3"/>
      <c r="AYM50" s="3"/>
      <c r="AYN50" s="3"/>
      <c r="AYO50" s="3"/>
      <c r="AYP50" s="3"/>
      <c r="AYQ50" s="3"/>
      <c r="AYR50" s="3"/>
      <c r="AYS50" s="3"/>
      <c r="AYT50" s="3"/>
      <c r="AYU50" s="3"/>
      <c r="AYV50" s="3"/>
      <c r="AYW50" s="3"/>
      <c r="AYX50" s="3"/>
      <c r="AYY50" s="3"/>
      <c r="AYZ50" s="3"/>
      <c r="AZA50" s="3"/>
      <c r="AZB50" s="3"/>
      <c r="AZC50" s="3"/>
      <c r="AZD50" s="3"/>
      <c r="AZE50" s="3"/>
      <c r="AZF50" s="3"/>
      <c r="AZG50" s="3"/>
      <c r="AZH50" s="3"/>
      <c r="AZI50" s="3"/>
      <c r="AZJ50" s="3"/>
      <c r="AZK50" s="3"/>
      <c r="AZL50" s="3"/>
      <c r="AZM50" s="3"/>
      <c r="AZN50" s="3"/>
      <c r="AZO50" s="3"/>
      <c r="AZP50" s="3"/>
      <c r="AZQ50" s="3"/>
      <c r="AZR50" s="3"/>
      <c r="AZS50" s="3"/>
      <c r="AZT50" s="3"/>
      <c r="AZU50" s="3"/>
      <c r="AZV50" s="3"/>
      <c r="AZW50" s="3"/>
      <c r="AZX50" s="3"/>
      <c r="AZY50" s="3"/>
      <c r="AZZ50" s="3"/>
      <c r="BAA50" s="3"/>
      <c r="BAB50" s="3"/>
      <c r="BAC50" s="3"/>
      <c r="BAD50" s="3"/>
      <c r="BAE50" s="3"/>
      <c r="BAF50" s="3"/>
      <c r="BAG50" s="3"/>
      <c r="BAH50" s="3"/>
      <c r="BAI50" s="3"/>
      <c r="BAJ50" s="3"/>
      <c r="BAK50" s="3"/>
      <c r="BAL50" s="3"/>
      <c r="BAM50" s="3"/>
      <c r="BAN50" s="3"/>
      <c r="BAO50" s="3"/>
      <c r="BAP50" s="3"/>
      <c r="BAQ50" s="3"/>
      <c r="BAR50" s="3"/>
      <c r="BAS50" s="3"/>
      <c r="BAT50" s="3"/>
      <c r="BAU50" s="3"/>
      <c r="BAV50" s="3"/>
      <c r="BAW50" s="3"/>
      <c r="BAX50" s="3"/>
      <c r="BAY50" s="3"/>
      <c r="BAZ50" s="3"/>
      <c r="BBA50" s="3"/>
      <c r="BBB50" s="3"/>
      <c r="BBC50" s="3"/>
      <c r="BBD50" s="3"/>
      <c r="BBE50" s="3"/>
      <c r="BBF50" s="3"/>
      <c r="BBG50" s="3"/>
      <c r="BBH50" s="3"/>
      <c r="BBI50" s="3"/>
      <c r="BBJ50" s="3"/>
      <c r="BBK50" s="3"/>
      <c r="BBL50" s="3"/>
      <c r="BBM50" s="3"/>
      <c r="BBN50" s="3"/>
      <c r="BBO50" s="3"/>
      <c r="BBP50" s="3"/>
      <c r="BBQ50" s="3"/>
      <c r="BBR50" s="3"/>
      <c r="BBS50" s="3"/>
      <c r="BBT50" s="3"/>
      <c r="BBU50" s="3"/>
      <c r="BBV50" s="3"/>
      <c r="BBW50" s="3"/>
      <c r="BBX50" s="3"/>
      <c r="BBY50" s="3"/>
      <c r="BBZ50" s="3"/>
      <c r="BCA50" s="3"/>
      <c r="BCB50" s="3"/>
      <c r="BCC50" s="3"/>
      <c r="BCD50" s="3"/>
      <c r="BCE50" s="3"/>
      <c r="BCF50" s="3"/>
      <c r="BCG50" s="3"/>
      <c r="BCH50" s="3"/>
      <c r="BCI50" s="3"/>
      <c r="BCJ50" s="3"/>
      <c r="BCK50" s="3"/>
      <c r="BCL50" s="3"/>
      <c r="BCM50" s="3"/>
      <c r="BCN50" s="3"/>
      <c r="BCO50" s="3"/>
      <c r="BCP50" s="3"/>
      <c r="BCQ50" s="3"/>
      <c r="BCR50" s="3"/>
      <c r="BCS50" s="3"/>
      <c r="BCT50" s="3"/>
      <c r="BCU50" s="3"/>
      <c r="BCV50" s="3"/>
      <c r="BCW50" s="3"/>
      <c r="BCX50" s="3"/>
      <c r="BCY50" s="3"/>
      <c r="BCZ50" s="3"/>
      <c r="BDA50" s="3"/>
      <c r="BDB50" s="3"/>
      <c r="BDC50" s="3"/>
      <c r="BDD50" s="3"/>
      <c r="BDE50" s="3"/>
      <c r="BDF50" s="3"/>
      <c r="BDG50" s="3"/>
      <c r="BDH50" s="3"/>
      <c r="BDI50" s="3"/>
      <c r="BDJ50" s="3"/>
      <c r="BDK50" s="3"/>
      <c r="BDL50" s="3"/>
      <c r="BDM50" s="3"/>
      <c r="BDN50" s="3"/>
      <c r="BDO50" s="3"/>
      <c r="BDP50" s="3"/>
      <c r="BDQ50" s="3"/>
      <c r="BDR50" s="3"/>
      <c r="BDS50" s="3"/>
      <c r="BDT50" s="3"/>
      <c r="BDU50" s="3"/>
      <c r="BDV50" s="3"/>
      <c r="BDW50" s="3"/>
      <c r="BDX50" s="3"/>
      <c r="BDY50" s="3"/>
      <c r="BDZ50" s="3"/>
      <c r="BEA50" s="3"/>
      <c r="BEB50" s="3"/>
      <c r="BEC50" s="3"/>
      <c r="BED50" s="3"/>
      <c r="BEE50" s="3"/>
      <c r="BEF50" s="3"/>
      <c r="BEG50" s="3"/>
      <c r="BEH50" s="3"/>
      <c r="BEI50" s="3"/>
      <c r="BEJ50" s="3"/>
      <c r="BEK50" s="3"/>
      <c r="BEL50" s="3"/>
      <c r="BEM50" s="3"/>
      <c r="BEN50" s="3"/>
      <c r="BEO50" s="3"/>
      <c r="BEP50" s="3"/>
      <c r="BEQ50" s="3"/>
      <c r="BER50" s="3"/>
      <c r="BES50" s="3"/>
      <c r="BET50" s="3"/>
      <c r="BEU50" s="3"/>
      <c r="BEV50" s="3"/>
      <c r="BEW50" s="3"/>
      <c r="BEX50" s="3"/>
      <c r="BEY50" s="3"/>
      <c r="BEZ50" s="3"/>
      <c r="BFA50" s="3"/>
      <c r="BFB50" s="3"/>
      <c r="BFC50" s="3"/>
      <c r="BFD50" s="3"/>
      <c r="BFE50" s="3"/>
      <c r="BFF50" s="3"/>
      <c r="BFG50" s="3"/>
      <c r="BFH50" s="3"/>
      <c r="BFI50" s="3"/>
      <c r="BFJ50" s="3"/>
      <c r="BFK50" s="3"/>
      <c r="BFL50" s="3"/>
      <c r="BFM50" s="3"/>
      <c r="BFN50" s="3"/>
      <c r="BFO50" s="3"/>
      <c r="BFP50" s="3"/>
      <c r="BFQ50" s="3"/>
      <c r="BFR50" s="3"/>
      <c r="BFS50" s="3"/>
      <c r="BFT50" s="3"/>
      <c r="BFU50" s="3"/>
      <c r="BFV50" s="3"/>
      <c r="BFW50" s="3"/>
      <c r="BFX50" s="3"/>
      <c r="BFY50" s="3"/>
      <c r="BFZ50" s="3"/>
      <c r="BGA50" s="3"/>
      <c r="BGB50" s="3"/>
      <c r="BGC50" s="3"/>
      <c r="BGD50" s="3"/>
      <c r="BGE50" s="3"/>
      <c r="BGF50" s="3"/>
      <c r="BGG50" s="3"/>
      <c r="BGH50" s="3"/>
      <c r="BGI50" s="3"/>
      <c r="BGJ50" s="3"/>
      <c r="BGK50" s="3"/>
      <c r="BGL50" s="3"/>
      <c r="BGM50" s="3"/>
      <c r="BGN50" s="3"/>
      <c r="BGO50" s="3"/>
      <c r="BGP50" s="3"/>
      <c r="BGQ50" s="3"/>
      <c r="BGR50" s="3"/>
      <c r="BGS50" s="3"/>
      <c r="BGT50" s="3"/>
      <c r="BGU50" s="3"/>
      <c r="BGV50" s="3"/>
      <c r="BGW50" s="3"/>
      <c r="BGX50" s="3"/>
      <c r="BGY50" s="3"/>
      <c r="BGZ50" s="3"/>
      <c r="BHA50" s="3"/>
      <c r="BHB50" s="3"/>
      <c r="BHC50" s="3"/>
      <c r="BHD50" s="3"/>
      <c r="BHE50" s="3"/>
      <c r="BHF50" s="3"/>
      <c r="BHG50" s="3"/>
      <c r="BHH50" s="3"/>
      <c r="BHI50" s="3"/>
      <c r="BHJ50" s="3"/>
      <c r="BHK50" s="3"/>
      <c r="BHL50" s="3"/>
      <c r="BHM50" s="3"/>
      <c r="BHN50" s="3"/>
      <c r="BHO50" s="3"/>
      <c r="BHP50" s="3"/>
      <c r="BHQ50" s="3"/>
      <c r="BHR50" s="3"/>
      <c r="BHS50" s="3"/>
      <c r="BHT50" s="3"/>
      <c r="BHU50" s="3"/>
      <c r="BHV50" s="3"/>
      <c r="BHW50" s="3"/>
      <c r="BHX50" s="3"/>
      <c r="BHY50" s="3"/>
      <c r="BHZ50" s="3"/>
      <c r="BIA50" s="3"/>
      <c r="BIB50" s="3"/>
      <c r="BIC50" s="3"/>
      <c r="BID50" s="3"/>
      <c r="BIE50" s="3"/>
      <c r="BIF50" s="3"/>
      <c r="BIG50" s="3"/>
      <c r="BIH50" s="3"/>
      <c r="BII50" s="3"/>
      <c r="BIJ50" s="3"/>
      <c r="BIK50" s="3"/>
      <c r="BIL50" s="3"/>
      <c r="BIM50" s="3"/>
      <c r="BIN50" s="3"/>
      <c r="BIO50" s="3"/>
      <c r="BIP50" s="3"/>
      <c r="BIQ50" s="3"/>
      <c r="BIR50" s="3"/>
      <c r="BIS50" s="3"/>
      <c r="BIT50" s="3"/>
      <c r="BIU50" s="3"/>
      <c r="BIV50" s="3"/>
      <c r="BIW50" s="3"/>
      <c r="BIX50" s="3"/>
      <c r="BIY50" s="3"/>
      <c r="BIZ50" s="3"/>
      <c r="BJA50" s="3"/>
      <c r="BJB50" s="3"/>
      <c r="BJC50" s="3"/>
      <c r="BJD50" s="3"/>
      <c r="BJE50" s="3"/>
      <c r="BJF50" s="3"/>
      <c r="BJG50" s="3"/>
      <c r="BJH50" s="3"/>
      <c r="BJI50" s="3"/>
      <c r="BJJ50" s="3"/>
      <c r="BJK50" s="3"/>
      <c r="BJL50" s="3"/>
      <c r="BJM50" s="3"/>
      <c r="BJN50" s="3"/>
      <c r="BJO50" s="3"/>
      <c r="BJP50" s="3"/>
      <c r="BJQ50" s="3"/>
      <c r="BJR50" s="3"/>
      <c r="BJS50" s="3"/>
      <c r="BJT50" s="3"/>
      <c r="BJU50" s="3"/>
      <c r="BJV50" s="3"/>
      <c r="BJW50" s="3"/>
      <c r="BJX50" s="3"/>
      <c r="BJY50" s="3"/>
      <c r="BJZ50" s="3"/>
      <c r="BKA50" s="3"/>
      <c r="BKB50" s="3"/>
      <c r="BKC50" s="3"/>
      <c r="BKD50" s="3"/>
      <c r="BKE50" s="3"/>
      <c r="BKF50" s="3"/>
      <c r="BKG50" s="3"/>
      <c r="BKH50" s="3"/>
      <c r="BKI50" s="3"/>
      <c r="BKJ50" s="3"/>
      <c r="BKK50" s="3"/>
      <c r="BKL50" s="3"/>
      <c r="BKM50" s="3"/>
      <c r="BKN50" s="3"/>
      <c r="BKO50" s="3"/>
      <c r="BKP50" s="3"/>
      <c r="BKQ50" s="3"/>
      <c r="BKR50" s="3"/>
      <c r="BKS50" s="3"/>
      <c r="BKT50" s="3"/>
      <c r="BKU50" s="3"/>
      <c r="BKV50" s="3"/>
      <c r="BKW50" s="3"/>
      <c r="BKX50" s="3"/>
      <c r="BKY50" s="3"/>
      <c r="BKZ50" s="3"/>
      <c r="BLA50" s="3"/>
      <c r="BLB50" s="3"/>
      <c r="BLC50" s="3"/>
      <c r="BLD50" s="3"/>
      <c r="BLE50" s="3"/>
      <c r="BLF50" s="3"/>
      <c r="BLG50" s="3"/>
      <c r="BLH50" s="3"/>
      <c r="BLI50" s="3"/>
      <c r="BLJ50" s="3"/>
      <c r="BLK50" s="3"/>
      <c r="BLL50" s="3"/>
      <c r="BLM50" s="3"/>
      <c r="BLN50" s="3"/>
      <c r="BLO50" s="3"/>
      <c r="BLP50" s="3"/>
      <c r="BLQ50" s="3"/>
      <c r="BLR50" s="3"/>
      <c r="BLS50" s="3"/>
      <c r="BLT50" s="3"/>
      <c r="BLU50" s="3"/>
      <c r="BLV50" s="3"/>
      <c r="BLW50" s="3"/>
      <c r="BLX50" s="3"/>
      <c r="BLY50" s="3"/>
      <c r="BLZ50" s="3"/>
      <c r="BMA50" s="3"/>
      <c r="BMB50" s="3"/>
      <c r="BMC50" s="3"/>
      <c r="BMD50" s="3"/>
      <c r="BME50" s="3"/>
      <c r="BMF50" s="3"/>
      <c r="BMG50" s="3"/>
      <c r="BMH50" s="3"/>
      <c r="BMI50" s="3"/>
      <c r="BMJ50" s="3"/>
      <c r="BMK50" s="3"/>
      <c r="BML50" s="3"/>
      <c r="BMM50" s="3"/>
      <c r="BMN50" s="3"/>
      <c r="BMO50" s="3"/>
      <c r="BMP50" s="3"/>
      <c r="BMQ50" s="3"/>
      <c r="BMR50" s="3"/>
      <c r="BMS50" s="3"/>
      <c r="BMT50" s="3"/>
      <c r="BMU50" s="3"/>
      <c r="BMV50" s="3"/>
      <c r="BMW50" s="3"/>
      <c r="BMX50" s="3"/>
      <c r="BMY50" s="3"/>
      <c r="BMZ50" s="3"/>
      <c r="BNA50" s="3"/>
      <c r="BNB50" s="3"/>
      <c r="BNC50" s="3"/>
      <c r="BND50" s="3"/>
      <c r="BNE50" s="3"/>
      <c r="BNF50" s="3"/>
      <c r="BNG50" s="3"/>
      <c r="BNH50" s="3"/>
      <c r="BNI50" s="3"/>
      <c r="BNJ50" s="3"/>
      <c r="BNK50" s="3"/>
      <c r="BNL50" s="3"/>
      <c r="BNM50" s="3"/>
      <c r="BNN50" s="3"/>
      <c r="BNO50" s="3"/>
      <c r="BNP50" s="3"/>
      <c r="BNQ50" s="3"/>
      <c r="BNR50" s="3"/>
      <c r="BNS50" s="3"/>
      <c r="BNT50" s="3"/>
      <c r="BNU50" s="3"/>
      <c r="BNV50" s="3"/>
      <c r="BNW50" s="3"/>
      <c r="BNX50" s="3"/>
      <c r="BNY50" s="3"/>
      <c r="BNZ50" s="3"/>
      <c r="BOA50" s="3"/>
      <c r="BOB50" s="3"/>
      <c r="BOC50" s="3"/>
      <c r="BOD50" s="3"/>
      <c r="BOE50" s="3"/>
      <c r="BOF50" s="3"/>
      <c r="BOG50" s="3"/>
      <c r="BOH50" s="3"/>
      <c r="BOI50" s="3"/>
      <c r="BOJ50" s="3"/>
      <c r="BOK50" s="3"/>
      <c r="BOL50" s="3"/>
      <c r="BOM50" s="3"/>
      <c r="BON50" s="3"/>
      <c r="BOO50" s="3"/>
      <c r="BOP50" s="3"/>
      <c r="BOQ50" s="3"/>
      <c r="BOR50" s="3"/>
      <c r="BOS50" s="3"/>
      <c r="BOT50" s="3"/>
      <c r="BOU50" s="3"/>
      <c r="BOV50" s="3"/>
      <c r="BOW50" s="3"/>
      <c r="BOX50" s="3"/>
      <c r="BOY50" s="3"/>
      <c r="BOZ50" s="3"/>
      <c r="BPA50" s="3"/>
      <c r="BPB50" s="3"/>
      <c r="BPC50" s="3"/>
      <c r="BPD50" s="3"/>
      <c r="BPE50" s="3"/>
      <c r="BPF50" s="3"/>
      <c r="BPG50" s="3"/>
      <c r="BPH50" s="3"/>
      <c r="BPI50" s="3"/>
      <c r="BPJ50" s="3"/>
      <c r="BPK50" s="3"/>
      <c r="BPL50" s="3"/>
      <c r="BPM50" s="3"/>
      <c r="BPN50" s="3"/>
      <c r="BPO50" s="3"/>
      <c r="BPP50" s="3"/>
      <c r="BPQ50" s="3"/>
      <c r="BPR50" s="3"/>
      <c r="BPS50" s="3"/>
      <c r="BPT50" s="3"/>
      <c r="BPU50" s="3"/>
      <c r="BPV50" s="3"/>
      <c r="BPW50" s="3"/>
      <c r="BPX50" s="3"/>
      <c r="BPY50" s="3"/>
      <c r="BPZ50" s="3"/>
      <c r="BQA50" s="3"/>
      <c r="BQB50" s="3"/>
      <c r="BQC50" s="3"/>
      <c r="BQD50" s="3"/>
      <c r="BQE50" s="3"/>
      <c r="BQF50" s="3"/>
      <c r="BQG50" s="3"/>
      <c r="BQH50" s="3"/>
      <c r="BQI50" s="3"/>
      <c r="BQJ50" s="3"/>
      <c r="BQK50" s="3"/>
      <c r="BQL50" s="3"/>
      <c r="BQM50" s="3"/>
      <c r="BQN50" s="3"/>
      <c r="BQO50" s="3"/>
      <c r="BQP50" s="3"/>
      <c r="BQQ50" s="3"/>
      <c r="BQR50" s="3"/>
      <c r="BQS50" s="3"/>
      <c r="BQT50" s="3"/>
      <c r="BQU50" s="3"/>
      <c r="BQV50" s="3"/>
      <c r="BQW50" s="3"/>
      <c r="BQX50" s="3"/>
      <c r="BQY50" s="3"/>
      <c r="BQZ50" s="3"/>
      <c r="BRA50" s="3"/>
      <c r="BRB50" s="3"/>
      <c r="BRC50" s="3"/>
      <c r="BRD50" s="3"/>
      <c r="BRE50" s="3"/>
      <c r="BRF50" s="3"/>
      <c r="BRG50" s="3"/>
      <c r="BRH50" s="3"/>
      <c r="BRI50" s="3"/>
      <c r="BRJ50" s="3"/>
      <c r="BRK50" s="3"/>
      <c r="BRL50" s="3"/>
      <c r="BRM50" s="3"/>
      <c r="BRN50" s="3"/>
      <c r="BRO50" s="3"/>
      <c r="BRP50" s="3"/>
      <c r="BRQ50" s="3"/>
      <c r="BRR50" s="3"/>
      <c r="BRS50" s="3"/>
      <c r="BRT50" s="3"/>
      <c r="BRU50" s="3"/>
      <c r="BRV50" s="3"/>
      <c r="BRW50" s="3"/>
      <c r="BRX50" s="3"/>
      <c r="BRY50" s="3"/>
      <c r="BRZ50" s="3"/>
      <c r="BSA50" s="3"/>
      <c r="BSB50" s="3"/>
      <c r="BSC50" s="3"/>
      <c r="BSD50" s="3"/>
      <c r="BSE50" s="3"/>
      <c r="BSF50" s="3"/>
      <c r="BSG50" s="3"/>
      <c r="BSH50" s="3"/>
      <c r="BSI50" s="3"/>
      <c r="BSJ50" s="3"/>
      <c r="BSK50" s="3"/>
      <c r="BSL50" s="3"/>
      <c r="BSM50" s="3"/>
      <c r="BSN50" s="3"/>
      <c r="BSO50" s="3"/>
      <c r="BSP50" s="3"/>
      <c r="BSQ50" s="3"/>
      <c r="BSR50" s="3"/>
      <c r="BSS50" s="3"/>
      <c r="BST50" s="3"/>
      <c r="BSU50" s="3"/>
      <c r="BSV50" s="3"/>
      <c r="BSW50" s="3"/>
      <c r="BSX50" s="3"/>
      <c r="BSY50" s="3"/>
      <c r="BSZ50" s="3"/>
      <c r="BTA50" s="3"/>
      <c r="BTB50" s="3"/>
      <c r="BTC50" s="3"/>
      <c r="BTD50" s="3"/>
      <c r="BTE50" s="3"/>
      <c r="BTF50" s="3"/>
      <c r="BTG50" s="3"/>
      <c r="BTH50" s="3"/>
      <c r="BTI50" s="3"/>
      <c r="BTJ50" s="3"/>
      <c r="BTK50" s="3"/>
      <c r="BTL50" s="3"/>
      <c r="BTM50" s="3"/>
      <c r="BTN50" s="3"/>
      <c r="BTO50" s="3"/>
      <c r="BTP50" s="3"/>
      <c r="BTQ50" s="3"/>
      <c r="BTR50" s="3"/>
      <c r="BTS50" s="3"/>
      <c r="BTT50" s="3"/>
      <c r="BTU50" s="3"/>
      <c r="BTV50" s="3"/>
      <c r="BTW50" s="3"/>
      <c r="BTX50" s="3"/>
      <c r="BTY50" s="3"/>
      <c r="BTZ50" s="3"/>
      <c r="BUA50" s="3"/>
      <c r="BUB50" s="3"/>
      <c r="BUC50" s="3"/>
      <c r="BUD50" s="3"/>
      <c r="BUE50" s="3"/>
      <c r="BUF50" s="3"/>
      <c r="BUG50" s="3"/>
      <c r="BUH50" s="3"/>
      <c r="BUI50" s="3"/>
      <c r="BUJ50" s="3"/>
      <c r="BUK50" s="3"/>
      <c r="BUL50" s="3"/>
      <c r="BUM50" s="3"/>
      <c r="BUN50" s="3"/>
      <c r="BUO50" s="3"/>
      <c r="BUP50" s="3"/>
      <c r="BUQ50" s="3"/>
      <c r="BUR50" s="3"/>
      <c r="BUS50" s="3"/>
      <c r="BUT50" s="3"/>
      <c r="BUU50" s="3"/>
      <c r="BUV50" s="3"/>
      <c r="BUW50" s="3"/>
      <c r="BUX50" s="3"/>
      <c r="BUY50" s="3"/>
      <c r="BUZ50" s="3"/>
      <c r="BVA50" s="3"/>
      <c r="BVB50" s="3"/>
      <c r="BVC50" s="3"/>
      <c r="BVD50" s="3"/>
      <c r="BVE50" s="3"/>
      <c r="BVF50" s="3"/>
      <c r="BVG50" s="3"/>
      <c r="BVH50" s="3"/>
      <c r="BVI50" s="3"/>
      <c r="BVJ50" s="3"/>
      <c r="BVK50" s="3"/>
      <c r="BVL50" s="3"/>
      <c r="BVM50" s="3"/>
      <c r="BVN50" s="3"/>
      <c r="BVO50" s="3"/>
      <c r="BVP50" s="3"/>
      <c r="BVQ50" s="3"/>
      <c r="BVR50" s="3"/>
      <c r="BVS50" s="3"/>
      <c r="BVT50" s="3"/>
      <c r="BVU50" s="3"/>
      <c r="BVV50" s="3"/>
      <c r="BVW50" s="3"/>
      <c r="BVX50" s="3"/>
      <c r="BVY50" s="3"/>
      <c r="BVZ50" s="3"/>
      <c r="BWA50" s="3"/>
      <c r="BWB50" s="3"/>
      <c r="BWC50" s="3"/>
      <c r="BWD50" s="3"/>
      <c r="BWE50" s="3"/>
      <c r="BWF50" s="3"/>
      <c r="BWG50" s="3"/>
      <c r="BWH50" s="3"/>
      <c r="BWI50" s="3"/>
      <c r="BWJ50" s="3"/>
      <c r="BWK50" s="3"/>
      <c r="BWL50" s="3"/>
      <c r="BWM50" s="3"/>
      <c r="BWN50" s="3"/>
      <c r="BWO50" s="3"/>
      <c r="BWP50" s="3"/>
      <c r="BWQ50" s="3"/>
      <c r="BWR50" s="3"/>
      <c r="BWS50" s="3"/>
      <c r="BWT50" s="3"/>
      <c r="BWU50" s="3"/>
      <c r="BWV50" s="3"/>
      <c r="BWW50" s="3"/>
      <c r="BWX50" s="3"/>
      <c r="BWY50" s="3"/>
      <c r="BWZ50" s="3"/>
      <c r="BXA50" s="3"/>
      <c r="BXB50" s="3"/>
      <c r="BXC50" s="3"/>
      <c r="BXD50" s="3"/>
      <c r="BXE50" s="3"/>
      <c r="BXF50" s="3"/>
      <c r="BXG50" s="3"/>
      <c r="BXH50" s="3"/>
      <c r="BXI50" s="3"/>
      <c r="BXJ50" s="3"/>
      <c r="BXK50" s="3"/>
      <c r="BXL50" s="3"/>
      <c r="BXM50" s="3"/>
      <c r="BXN50" s="3"/>
      <c r="BXO50" s="3"/>
      <c r="BXP50" s="3"/>
      <c r="BXQ50" s="3"/>
      <c r="BXR50" s="3"/>
      <c r="BXS50" s="3"/>
      <c r="BXT50" s="3"/>
      <c r="BXU50" s="3"/>
      <c r="BXV50" s="3"/>
      <c r="BXW50" s="3"/>
      <c r="BXX50" s="3"/>
      <c r="BXY50" s="3"/>
      <c r="BXZ50" s="3"/>
      <c r="BYA50" s="3"/>
      <c r="BYB50" s="3"/>
      <c r="BYC50" s="3"/>
      <c r="BYD50" s="3"/>
      <c r="BYE50" s="3"/>
      <c r="BYF50" s="3"/>
      <c r="BYG50" s="3"/>
      <c r="BYH50" s="3"/>
      <c r="BYI50" s="3"/>
      <c r="BYJ50" s="3"/>
      <c r="BYK50" s="3"/>
      <c r="BYL50" s="3"/>
      <c r="BYM50" s="3"/>
      <c r="BYN50" s="3"/>
      <c r="BYO50" s="3"/>
      <c r="BYP50" s="3"/>
      <c r="BYQ50" s="3"/>
      <c r="BYR50" s="3"/>
      <c r="BYS50" s="3"/>
      <c r="BYT50" s="3"/>
      <c r="BYU50" s="3"/>
      <c r="BYV50" s="3"/>
      <c r="BYW50" s="3"/>
      <c r="BYX50" s="3"/>
      <c r="BYY50" s="3"/>
      <c r="BYZ50" s="3"/>
      <c r="BZA50" s="3"/>
      <c r="BZB50" s="3"/>
      <c r="BZC50" s="3"/>
      <c r="BZD50" s="3"/>
      <c r="BZE50" s="3"/>
      <c r="BZF50" s="3"/>
      <c r="BZG50" s="3"/>
      <c r="BZH50" s="3"/>
      <c r="BZI50" s="3"/>
      <c r="BZJ50" s="3"/>
      <c r="BZK50" s="3"/>
      <c r="BZL50" s="3"/>
      <c r="BZM50" s="3"/>
      <c r="BZN50" s="3"/>
      <c r="BZO50" s="3"/>
      <c r="BZP50" s="3"/>
      <c r="BZQ50" s="3"/>
      <c r="BZR50" s="3"/>
      <c r="BZS50" s="3"/>
      <c r="BZT50" s="3"/>
      <c r="BZU50" s="3"/>
      <c r="BZV50" s="3"/>
      <c r="BZW50" s="3"/>
      <c r="BZX50" s="3"/>
      <c r="BZY50" s="3"/>
      <c r="BZZ50" s="3"/>
      <c r="CAA50" s="3"/>
      <c r="CAB50" s="3"/>
      <c r="CAC50" s="3"/>
      <c r="CAD50" s="3"/>
      <c r="CAE50" s="3"/>
      <c r="CAF50" s="3"/>
      <c r="CAG50" s="3"/>
      <c r="CAH50" s="3"/>
      <c r="CAI50" s="3"/>
      <c r="CAJ50" s="3"/>
      <c r="CAK50" s="3"/>
      <c r="CAL50" s="3"/>
      <c r="CAM50" s="3"/>
      <c r="CAN50" s="3"/>
      <c r="CAO50" s="3"/>
      <c r="CAP50" s="3"/>
      <c r="CAQ50" s="3"/>
      <c r="CAR50" s="3"/>
      <c r="CAS50" s="3"/>
      <c r="CAT50" s="3"/>
      <c r="CAU50" s="3"/>
      <c r="CAV50" s="3"/>
      <c r="CAW50" s="3"/>
      <c r="CAX50" s="3"/>
      <c r="CAY50" s="3"/>
      <c r="CAZ50" s="3"/>
      <c r="CBA50" s="3"/>
      <c r="CBB50" s="3"/>
      <c r="CBC50" s="3"/>
      <c r="CBD50" s="3"/>
      <c r="CBE50" s="3"/>
      <c r="CBF50" s="3"/>
      <c r="CBG50" s="3"/>
      <c r="CBH50" s="3"/>
      <c r="CBI50" s="3"/>
      <c r="CBJ50" s="3"/>
      <c r="CBK50" s="3"/>
      <c r="CBL50" s="3"/>
      <c r="CBM50" s="3"/>
      <c r="CBN50" s="3"/>
      <c r="CBO50" s="3"/>
      <c r="CBP50" s="3"/>
      <c r="CBQ50" s="3"/>
      <c r="CBR50" s="3"/>
      <c r="CBS50" s="3"/>
      <c r="CBT50" s="3"/>
      <c r="CBU50" s="3"/>
      <c r="CBV50" s="3"/>
      <c r="CBW50" s="3"/>
      <c r="CBX50" s="3"/>
      <c r="CBY50" s="3"/>
      <c r="CBZ50" s="3"/>
      <c r="CCA50" s="3"/>
      <c r="CCB50" s="3"/>
      <c r="CCC50" s="3"/>
      <c r="CCD50" s="3"/>
      <c r="CCE50" s="3"/>
      <c r="CCF50" s="3"/>
      <c r="CCG50" s="3"/>
      <c r="CCH50" s="3"/>
      <c r="CCI50" s="3"/>
      <c r="CCJ50" s="3"/>
      <c r="CCK50" s="3"/>
      <c r="CCL50" s="3"/>
      <c r="CCM50" s="3"/>
      <c r="CCN50" s="3"/>
      <c r="CCO50" s="3"/>
      <c r="CCP50" s="3"/>
      <c r="CCQ50" s="3"/>
      <c r="CCR50" s="3"/>
      <c r="CCS50" s="3"/>
      <c r="CCT50" s="3"/>
      <c r="CCU50" s="3"/>
      <c r="CCV50" s="3"/>
      <c r="CCW50" s="3"/>
      <c r="CCX50" s="3"/>
      <c r="CCY50" s="3"/>
      <c r="CCZ50" s="3"/>
      <c r="CDA50" s="3"/>
      <c r="CDB50" s="3"/>
      <c r="CDC50" s="3"/>
      <c r="CDD50" s="3"/>
      <c r="CDE50" s="3"/>
      <c r="CDF50" s="3"/>
      <c r="CDG50" s="3"/>
      <c r="CDH50" s="3"/>
      <c r="CDI50" s="3"/>
      <c r="CDJ50" s="3"/>
      <c r="CDK50" s="3"/>
      <c r="CDL50" s="3"/>
      <c r="CDM50" s="3"/>
      <c r="CDN50" s="3"/>
      <c r="CDO50" s="3"/>
      <c r="CDP50" s="3"/>
      <c r="CDQ50" s="3"/>
      <c r="CDR50" s="3"/>
      <c r="CDS50" s="3"/>
      <c r="CDT50" s="3"/>
      <c r="CDU50" s="3"/>
      <c r="CDV50" s="3"/>
      <c r="CDW50" s="3"/>
      <c r="CDX50" s="3"/>
      <c r="CDY50" s="3"/>
      <c r="CDZ50" s="3"/>
      <c r="CEA50" s="3"/>
      <c r="CEB50" s="3"/>
      <c r="CEC50" s="3"/>
      <c r="CED50" s="3"/>
      <c r="CEE50" s="3"/>
      <c r="CEF50" s="3"/>
      <c r="CEG50" s="3"/>
      <c r="CEH50" s="3"/>
      <c r="CEI50" s="3"/>
      <c r="CEJ50" s="3"/>
      <c r="CEK50" s="3"/>
      <c r="CEL50" s="3"/>
      <c r="CEM50" s="3"/>
      <c r="CEN50" s="3"/>
      <c r="CEO50" s="3"/>
      <c r="CEP50" s="3"/>
      <c r="CEQ50" s="3"/>
      <c r="CER50" s="3"/>
      <c r="CES50" s="3"/>
      <c r="CET50" s="3"/>
      <c r="CEU50" s="3"/>
      <c r="CEV50" s="3"/>
      <c r="CEW50" s="3"/>
      <c r="CEX50" s="3"/>
      <c r="CEY50" s="3"/>
      <c r="CEZ50" s="3"/>
      <c r="CFA50" s="3"/>
      <c r="CFB50" s="3"/>
      <c r="CFC50" s="3"/>
      <c r="CFD50" s="3"/>
      <c r="CFE50" s="3"/>
      <c r="CFF50" s="3"/>
      <c r="CFG50" s="3"/>
      <c r="CFH50" s="3"/>
      <c r="CFI50" s="3"/>
      <c r="CFJ50" s="3"/>
      <c r="CFK50" s="3"/>
      <c r="CFL50" s="3"/>
      <c r="CFM50" s="3"/>
      <c r="CFN50" s="3"/>
      <c r="CFO50" s="3"/>
      <c r="CFP50" s="3"/>
      <c r="CFQ50" s="3"/>
      <c r="CFR50" s="3"/>
      <c r="CFS50" s="3"/>
      <c r="CFT50" s="3"/>
      <c r="CFU50" s="3"/>
      <c r="CFV50" s="3"/>
      <c r="CFW50" s="3"/>
      <c r="CFX50" s="3"/>
      <c r="CFY50" s="3"/>
      <c r="CFZ50" s="3"/>
      <c r="CGA50" s="3"/>
      <c r="CGB50" s="3"/>
      <c r="CGC50" s="3"/>
      <c r="CGD50" s="3"/>
      <c r="CGE50" s="3"/>
      <c r="CGF50" s="3"/>
      <c r="CGG50" s="3"/>
      <c r="CGH50" s="3"/>
      <c r="CGI50" s="3"/>
      <c r="CGJ50" s="3"/>
      <c r="CGK50" s="3"/>
      <c r="CGL50" s="3"/>
      <c r="CGM50" s="3"/>
      <c r="CGN50" s="3"/>
      <c r="CGO50" s="3"/>
      <c r="CGP50" s="3"/>
      <c r="CGQ50" s="3"/>
      <c r="CGR50" s="3"/>
      <c r="CGS50" s="3"/>
      <c r="CGT50" s="3"/>
      <c r="CGU50" s="3"/>
      <c r="CGV50" s="3"/>
      <c r="CGW50" s="3"/>
      <c r="CGX50" s="3"/>
      <c r="CGY50" s="3"/>
      <c r="CGZ50" s="3"/>
      <c r="CHA50" s="3"/>
      <c r="CHB50" s="3"/>
      <c r="CHC50" s="3"/>
      <c r="CHD50" s="3"/>
      <c r="CHE50" s="3"/>
      <c r="CHF50" s="3"/>
      <c r="CHG50" s="3"/>
      <c r="CHH50" s="3"/>
      <c r="CHI50" s="3"/>
      <c r="CHJ50" s="3"/>
      <c r="CHK50" s="3"/>
      <c r="CHL50" s="3"/>
      <c r="CHM50" s="3"/>
      <c r="CHN50" s="3"/>
      <c r="CHO50" s="3"/>
      <c r="CHP50" s="3"/>
      <c r="CHQ50" s="3"/>
      <c r="CHR50" s="3"/>
      <c r="CHS50" s="3"/>
      <c r="CHT50" s="3"/>
      <c r="CHU50" s="3"/>
      <c r="CHV50" s="3"/>
      <c r="CHW50" s="3"/>
      <c r="CHX50" s="3"/>
      <c r="CHY50" s="3"/>
      <c r="CHZ50" s="3"/>
      <c r="CIA50" s="3"/>
      <c r="CIB50" s="3"/>
      <c r="CIC50" s="3"/>
      <c r="CID50" s="3"/>
      <c r="CIE50" s="3"/>
      <c r="CIF50" s="3"/>
      <c r="CIG50" s="3"/>
      <c r="CIH50" s="3"/>
      <c r="CII50" s="3"/>
      <c r="CIJ50" s="3"/>
      <c r="CIK50" s="3"/>
      <c r="CIL50" s="3"/>
      <c r="CIM50" s="3"/>
      <c r="CIN50" s="3"/>
      <c r="CIO50" s="3"/>
      <c r="CIP50" s="3"/>
      <c r="CIQ50" s="3"/>
      <c r="CIR50" s="3"/>
      <c r="CIS50" s="3"/>
      <c r="CIT50" s="3"/>
      <c r="CIU50" s="3"/>
      <c r="CIV50" s="3"/>
      <c r="CIW50" s="3"/>
      <c r="CIX50" s="3"/>
      <c r="CIY50" s="3"/>
      <c r="CIZ50" s="3"/>
      <c r="CJA50" s="3"/>
      <c r="CJB50" s="3"/>
      <c r="CJC50" s="3"/>
      <c r="CJD50" s="3"/>
      <c r="CJE50" s="3"/>
      <c r="CJF50" s="3"/>
      <c r="CJG50" s="3"/>
      <c r="CJH50" s="3"/>
      <c r="CJI50" s="3"/>
      <c r="CJJ50" s="3"/>
      <c r="CJK50" s="3"/>
      <c r="CJL50" s="3"/>
      <c r="CJM50" s="3"/>
      <c r="CJN50" s="3"/>
      <c r="CJO50" s="3"/>
      <c r="CJP50" s="3"/>
      <c r="CJQ50" s="3"/>
      <c r="CJR50" s="3"/>
      <c r="CJS50" s="3"/>
      <c r="CJT50" s="3"/>
      <c r="CJU50" s="3"/>
      <c r="CJV50" s="3"/>
      <c r="CJW50" s="3"/>
      <c r="CJX50" s="3"/>
      <c r="CJY50" s="3"/>
      <c r="CJZ50" s="3"/>
      <c r="CKA50" s="3"/>
      <c r="CKB50" s="3"/>
      <c r="CKC50" s="3"/>
      <c r="CKD50" s="3"/>
      <c r="CKE50" s="3"/>
      <c r="CKF50" s="3"/>
      <c r="CKG50" s="3"/>
      <c r="CKH50" s="3"/>
      <c r="CKI50" s="3"/>
      <c r="CKJ50" s="3"/>
      <c r="CKK50" s="3"/>
      <c r="CKL50" s="3"/>
      <c r="CKM50" s="3"/>
      <c r="CKN50" s="3"/>
      <c r="CKO50" s="3"/>
      <c r="CKP50" s="3"/>
      <c r="CKQ50" s="3"/>
      <c r="CKR50" s="3"/>
      <c r="CKS50" s="3"/>
      <c r="CKT50" s="3"/>
      <c r="CKU50" s="3"/>
      <c r="CKV50" s="3"/>
      <c r="CKW50" s="3"/>
      <c r="CKX50" s="3"/>
      <c r="CKY50" s="3"/>
      <c r="CKZ50" s="3"/>
      <c r="CLA50" s="3"/>
      <c r="CLB50" s="3"/>
      <c r="CLC50" s="3"/>
      <c r="CLD50" s="3"/>
      <c r="CLE50" s="3"/>
      <c r="CLF50" s="3"/>
      <c r="CLG50" s="3"/>
      <c r="CLH50" s="3"/>
      <c r="CLI50" s="3"/>
      <c r="CLJ50" s="3"/>
      <c r="CLK50" s="3"/>
      <c r="CLL50" s="3"/>
      <c r="CLM50" s="3"/>
      <c r="CLN50" s="3"/>
      <c r="CLO50" s="3"/>
      <c r="CLP50" s="3"/>
      <c r="CLQ50" s="3"/>
      <c r="CLR50" s="3"/>
      <c r="CLS50" s="3"/>
      <c r="CLT50" s="3"/>
      <c r="CLU50" s="3"/>
      <c r="CLV50" s="3"/>
      <c r="CLW50" s="3"/>
      <c r="CLX50" s="3"/>
      <c r="CLY50" s="3"/>
      <c r="CLZ50" s="3"/>
      <c r="CMA50" s="3"/>
      <c r="CMB50" s="3"/>
      <c r="CMC50" s="3"/>
      <c r="CMD50" s="3"/>
      <c r="CME50" s="3"/>
      <c r="CMF50" s="3"/>
      <c r="CMG50" s="3"/>
      <c r="CMH50" s="3"/>
      <c r="CMI50" s="3"/>
      <c r="CMJ50" s="3"/>
      <c r="CMK50" s="3"/>
      <c r="CML50" s="3"/>
      <c r="CMM50" s="3"/>
      <c r="CMN50" s="3"/>
      <c r="CMO50" s="3"/>
      <c r="CMP50" s="3"/>
      <c r="CMQ50" s="3"/>
      <c r="CMR50" s="3"/>
      <c r="CMS50" s="3"/>
      <c r="CMT50" s="3"/>
      <c r="CMU50" s="3"/>
      <c r="CMV50" s="3"/>
      <c r="CMW50" s="3"/>
      <c r="CMX50" s="3"/>
      <c r="CMY50" s="3"/>
      <c r="CMZ50" s="3"/>
      <c r="CNA50" s="3"/>
      <c r="CNB50" s="3"/>
      <c r="CNC50" s="3"/>
      <c r="CND50" s="3"/>
      <c r="CNE50" s="3"/>
      <c r="CNF50" s="3"/>
      <c r="CNG50" s="3"/>
      <c r="CNH50" s="3"/>
      <c r="CNI50" s="3"/>
      <c r="CNJ50" s="3"/>
      <c r="CNK50" s="3"/>
      <c r="CNL50" s="3"/>
      <c r="CNM50" s="3"/>
      <c r="CNN50" s="3"/>
      <c r="CNO50" s="3"/>
      <c r="CNP50" s="3"/>
      <c r="CNQ50" s="3"/>
      <c r="CNR50" s="3"/>
      <c r="CNS50" s="3"/>
      <c r="CNT50" s="3"/>
      <c r="CNU50" s="3"/>
      <c r="CNV50" s="3"/>
      <c r="CNW50" s="3"/>
      <c r="CNX50" s="3"/>
      <c r="CNY50" s="3"/>
      <c r="CNZ50" s="3"/>
      <c r="COA50" s="3"/>
      <c r="COB50" s="3"/>
      <c r="COC50" s="3"/>
      <c r="COD50" s="3"/>
      <c r="COE50" s="3"/>
      <c r="COF50" s="3"/>
      <c r="COG50" s="3"/>
      <c r="COH50" s="3"/>
      <c r="COI50" s="3"/>
      <c r="COJ50" s="3"/>
      <c r="COK50" s="3"/>
      <c r="COL50" s="3"/>
      <c r="COM50" s="3"/>
      <c r="CON50" s="3"/>
      <c r="COO50" s="3"/>
      <c r="COP50" s="3"/>
      <c r="COQ50" s="3"/>
      <c r="COR50" s="3"/>
      <c r="COS50" s="3"/>
      <c r="COT50" s="3"/>
      <c r="COU50" s="3"/>
      <c r="COV50" s="3"/>
      <c r="COW50" s="3"/>
      <c r="COX50" s="3"/>
      <c r="COY50" s="3"/>
      <c r="COZ50" s="3"/>
      <c r="CPA50" s="3"/>
      <c r="CPB50" s="3"/>
      <c r="CPC50" s="3"/>
      <c r="CPD50" s="3"/>
      <c r="CPE50" s="3"/>
      <c r="CPF50" s="3"/>
      <c r="CPG50" s="3"/>
      <c r="CPH50" s="3"/>
      <c r="CPI50" s="3"/>
      <c r="CPJ50" s="3"/>
      <c r="CPK50" s="3"/>
      <c r="CPL50" s="3"/>
      <c r="CPM50" s="3"/>
      <c r="CPN50" s="3"/>
      <c r="CPO50" s="3"/>
      <c r="CPP50" s="3"/>
      <c r="CPQ50" s="3"/>
      <c r="CPR50" s="3"/>
      <c r="CPS50" s="3"/>
      <c r="CPT50" s="3"/>
      <c r="CPU50" s="3"/>
      <c r="CPV50" s="3"/>
      <c r="CPW50" s="3"/>
      <c r="CPX50" s="3"/>
      <c r="CPY50" s="3"/>
      <c r="CPZ50" s="3"/>
      <c r="CQA50" s="3"/>
      <c r="CQB50" s="3"/>
      <c r="CQC50" s="3"/>
      <c r="CQD50" s="3"/>
      <c r="CQE50" s="3"/>
      <c r="CQF50" s="3"/>
      <c r="CQG50" s="3"/>
      <c r="CQH50" s="3"/>
      <c r="CQI50" s="3"/>
      <c r="CQJ50" s="3"/>
      <c r="CQK50" s="3"/>
      <c r="CQL50" s="3"/>
      <c r="CQM50" s="3"/>
      <c r="CQN50" s="3"/>
      <c r="CQO50" s="3"/>
      <c r="CQP50" s="3"/>
      <c r="CQQ50" s="3"/>
      <c r="CQR50" s="3"/>
      <c r="CQS50" s="3"/>
      <c r="CQT50" s="3"/>
      <c r="CQU50" s="3"/>
      <c r="CQV50" s="3"/>
      <c r="CQW50" s="3"/>
      <c r="CQX50" s="3"/>
      <c r="CQY50" s="3"/>
      <c r="CQZ50" s="3"/>
      <c r="CRA50" s="3"/>
      <c r="CRB50" s="3"/>
      <c r="CRC50" s="3"/>
      <c r="CRD50" s="3"/>
      <c r="CRE50" s="3"/>
      <c r="CRF50" s="3"/>
      <c r="CRG50" s="3"/>
      <c r="CRH50" s="3"/>
      <c r="CRI50" s="3"/>
      <c r="CRJ50" s="3"/>
      <c r="CRK50" s="3"/>
      <c r="CRL50" s="3"/>
      <c r="CRM50" s="3"/>
      <c r="CRN50" s="3"/>
      <c r="CRO50" s="3"/>
      <c r="CRP50" s="3"/>
      <c r="CRQ50" s="3"/>
      <c r="CRR50" s="3"/>
      <c r="CRS50" s="3"/>
      <c r="CRT50" s="3"/>
      <c r="CRU50" s="3"/>
      <c r="CRV50" s="3"/>
      <c r="CRW50" s="3"/>
      <c r="CRX50" s="3"/>
      <c r="CRY50" s="3"/>
      <c r="CRZ50" s="3"/>
      <c r="CSA50" s="3"/>
      <c r="CSB50" s="3"/>
      <c r="CSC50" s="3"/>
      <c r="CSD50" s="3"/>
      <c r="CSE50" s="3"/>
      <c r="CSF50" s="3"/>
      <c r="CSG50" s="3"/>
      <c r="CSH50" s="3"/>
      <c r="CSI50" s="3"/>
      <c r="CSJ50" s="3"/>
      <c r="CSK50" s="3"/>
      <c r="CSL50" s="3"/>
      <c r="CSM50" s="3"/>
      <c r="CSN50" s="3"/>
      <c r="CSO50" s="3"/>
      <c r="CSP50" s="3"/>
      <c r="CSQ50" s="3"/>
      <c r="CSR50" s="3"/>
      <c r="CSS50" s="3"/>
      <c r="CST50" s="3"/>
      <c r="CSU50" s="3"/>
      <c r="CSV50" s="3"/>
      <c r="CSW50" s="3"/>
      <c r="CSX50" s="3"/>
      <c r="CSY50" s="3"/>
      <c r="CSZ50" s="3"/>
      <c r="CTA50" s="3"/>
      <c r="CTB50" s="3"/>
      <c r="CTC50" s="3"/>
      <c r="CTD50" s="3"/>
      <c r="CTE50" s="3"/>
      <c r="CTF50" s="3"/>
      <c r="CTG50" s="3"/>
      <c r="CTH50" s="3"/>
      <c r="CTI50" s="3"/>
      <c r="CTJ50" s="3"/>
      <c r="CTK50" s="3"/>
      <c r="CTL50" s="3"/>
      <c r="CTM50" s="3"/>
      <c r="CTN50" s="3"/>
      <c r="CTO50" s="3"/>
      <c r="CTP50" s="3"/>
      <c r="CTQ50" s="3"/>
      <c r="CTR50" s="3"/>
      <c r="CTS50" s="3"/>
      <c r="CTT50" s="3"/>
      <c r="CTU50" s="3"/>
      <c r="CTV50" s="3"/>
      <c r="CTW50" s="3"/>
      <c r="CTX50" s="3"/>
      <c r="CTY50" s="3"/>
      <c r="CTZ50" s="3"/>
      <c r="CUA50" s="3"/>
      <c r="CUB50" s="3"/>
      <c r="CUC50" s="3"/>
      <c r="CUD50" s="3"/>
      <c r="CUE50" s="3"/>
      <c r="CUF50" s="3"/>
      <c r="CUG50" s="3"/>
      <c r="CUH50" s="3"/>
      <c r="CUI50" s="3"/>
      <c r="CUJ50" s="3"/>
      <c r="CUK50" s="3"/>
      <c r="CUL50" s="3"/>
      <c r="CUM50" s="3"/>
      <c r="CUN50" s="3"/>
      <c r="CUO50" s="3"/>
      <c r="CUP50" s="3"/>
      <c r="CUQ50" s="3"/>
      <c r="CUR50" s="3"/>
      <c r="CUS50" s="3"/>
      <c r="CUT50" s="3"/>
      <c r="CUU50" s="3"/>
      <c r="CUV50" s="3"/>
      <c r="CUW50" s="3"/>
      <c r="CUX50" s="3"/>
      <c r="CUY50" s="3"/>
      <c r="CUZ50" s="3"/>
      <c r="CVA50" s="3"/>
      <c r="CVB50" s="3"/>
      <c r="CVC50" s="3"/>
      <c r="CVD50" s="3"/>
      <c r="CVE50" s="3"/>
      <c r="CVF50" s="3"/>
      <c r="CVG50" s="3"/>
      <c r="CVH50" s="3"/>
      <c r="CVI50" s="3"/>
      <c r="CVJ50" s="3"/>
      <c r="CVK50" s="3"/>
      <c r="CVL50" s="3"/>
      <c r="CVM50" s="3"/>
      <c r="CVN50" s="3"/>
      <c r="CVO50" s="3"/>
      <c r="CVP50" s="3"/>
      <c r="CVQ50" s="3"/>
      <c r="CVR50" s="3"/>
      <c r="CVS50" s="3"/>
      <c r="CVT50" s="3"/>
      <c r="CVU50" s="3"/>
      <c r="CVV50" s="3"/>
      <c r="CVW50" s="3"/>
      <c r="CVX50" s="3"/>
      <c r="CVY50" s="3"/>
      <c r="CVZ50" s="3"/>
      <c r="CWA50" s="3"/>
      <c r="CWB50" s="3"/>
      <c r="CWC50" s="3"/>
      <c r="CWD50" s="3"/>
      <c r="CWE50" s="3"/>
      <c r="CWF50" s="3"/>
      <c r="CWG50" s="3"/>
      <c r="CWH50" s="3"/>
      <c r="CWI50" s="3"/>
      <c r="CWJ50" s="3"/>
      <c r="CWK50" s="3"/>
      <c r="CWL50" s="3"/>
      <c r="CWM50" s="3"/>
      <c r="CWN50" s="3"/>
      <c r="CWO50" s="3"/>
      <c r="CWP50" s="3"/>
      <c r="CWQ50" s="3"/>
      <c r="CWR50" s="3"/>
      <c r="CWS50" s="3"/>
      <c r="CWT50" s="3"/>
      <c r="CWU50" s="3"/>
      <c r="CWV50" s="3"/>
      <c r="CWW50" s="3"/>
      <c r="CWX50" s="3"/>
      <c r="CWY50" s="3"/>
      <c r="CWZ50" s="3"/>
      <c r="CXA50" s="3"/>
      <c r="CXB50" s="3"/>
      <c r="CXC50" s="3"/>
      <c r="CXD50" s="3"/>
      <c r="CXE50" s="3"/>
      <c r="CXF50" s="3"/>
      <c r="CXG50" s="3"/>
      <c r="CXH50" s="3"/>
      <c r="CXI50" s="3"/>
      <c r="CXJ50" s="3"/>
      <c r="CXK50" s="3"/>
      <c r="CXL50" s="3"/>
      <c r="CXM50" s="3"/>
      <c r="CXN50" s="3"/>
      <c r="CXO50" s="3"/>
      <c r="CXP50" s="3"/>
      <c r="CXQ50" s="3"/>
      <c r="CXR50" s="3"/>
      <c r="CXS50" s="3"/>
      <c r="CXT50" s="3"/>
      <c r="CXU50" s="3"/>
      <c r="CXV50" s="3"/>
      <c r="CXW50" s="3"/>
      <c r="CXX50" s="3"/>
      <c r="CXY50" s="3"/>
      <c r="CXZ50" s="3"/>
      <c r="CYA50" s="3"/>
      <c r="CYB50" s="3"/>
      <c r="CYC50" s="3"/>
      <c r="CYD50" s="3"/>
      <c r="CYE50" s="3"/>
      <c r="CYF50" s="3"/>
      <c r="CYG50" s="3"/>
      <c r="CYH50" s="3"/>
      <c r="CYI50" s="3"/>
      <c r="CYJ50" s="3"/>
      <c r="CYK50" s="3"/>
      <c r="CYL50" s="3"/>
      <c r="CYM50" s="3"/>
      <c r="CYN50" s="3"/>
      <c r="CYO50" s="3"/>
      <c r="CYP50" s="3"/>
      <c r="CYQ50" s="3"/>
      <c r="CYR50" s="3"/>
      <c r="CYS50" s="3"/>
      <c r="CYT50" s="3"/>
      <c r="CYU50" s="3"/>
      <c r="CYV50" s="3"/>
      <c r="CYW50" s="3"/>
      <c r="CYX50" s="3"/>
      <c r="CYY50" s="3"/>
      <c r="CYZ50" s="3"/>
      <c r="CZA50" s="3"/>
      <c r="CZB50" s="3"/>
      <c r="CZC50" s="3"/>
      <c r="CZD50" s="3"/>
      <c r="CZE50" s="3"/>
      <c r="CZF50" s="3"/>
      <c r="CZG50" s="3"/>
      <c r="CZH50" s="3"/>
      <c r="CZI50" s="3"/>
      <c r="CZJ50" s="3"/>
      <c r="CZK50" s="3"/>
      <c r="CZL50" s="3"/>
      <c r="CZM50" s="3"/>
      <c r="CZN50" s="3"/>
      <c r="CZO50" s="3"/>
      <c r="CZP50" s="3"/>
      <c r="CZQ50" s="3"/>
      <c r="CZR50" s="3"/>
      <c r="CZS50" s="3"/>
      <c r="CZT50" s="3"/>
      <c r="CZU50" s="3"/>
      <c r="CZV50" s="3"/>
      <c r="CZW50" s="3"/>
      <c r="CZX50" s="3"/>
      <c r="CZY50" s="3"/>
      <c r="CZZ50" s="3"/>
      <c r="DAA50" s="3"/>
      <c r="DAB50" s="3"/>
      <c r="DAC50" s="3"/>
      <c r="DAD50" s="3"/>
      <c r="DAE50" s="3"/>
      <c r="DAF50" s="3"/>
      <c r="DAG50" s="3"/>
      <c r="DAH50" s="3"/>
      <c r="DAI50" s="3"/>
      <c r="DAJ50" s="3"/>
      <c r="DAK50" s="3"/>
      <c r="DAL50" s="3"/>
      <c r="DAM50" s="3"/>
      <c r="DAN50" s="3"/>
      <c r="DAO50" s="3"/>
      <c r="DAP50" s="3"/>
      <c r="DAQ50" s="3"/>
      <c r="DAR50" s="3"/>
      <c r="DAS50" s="3"/>
      <c r="DAT50" s="3"/>
      <c r="DAU50" s="3"/>
      <c r="DAV50" s="3"/>
      <c r="DAW50" s="3"/>
      <c r="DAX50" s="3"/>
      <c r="DAY50" s="3"/>
      <c r="DAZ50" s="3"/>
      <c r="DBA50" s="3"/>
      <c r="DBB50" s="3"/>
      <c r="DBC50" s="3"/>
      <c r="DBD50" s="3"/>
      <c r="DBE50" s="3"/>
      <c r="DBF50" s="3"/>
      <c r="DBG50" s="3"/>
      <c r="DBH50" s="3"/>
      <c r="DBI50" s="3"/>
      <c r="DBJ50" s="3"/>
      <c r="DBK50" s="3"/>
      <c r="DBL50" s="3"/>
      <c r="DBM50" s="3"/>
      <c r="DBN50" s="3"/>
      <c r="DBO50" s="3"/>
      <c r="DBP50" s="3"/>
      <c r="DBQ50" s="3"/>
      <c r="DBR50" s="3"/>
      <c r="DBS50" s="3"/>
      <c r="DBT50" s="3"/>
      <c r="DBU50" s="3"/>
      <c r="DBV50" s="3"/>
      <c r="DBW50" s="3"/>
      <c r="DBX50" s="3"/>
      <c r="DBY50" s="3"/>
      <c r="DBZ50" s="3"/>
      <c r="DCA50" s="3"/>
      <c r="DCB50" s="3"/>
      <c r="DCC50" s="3"/>
      <c r="DCD50" s="3"/>
      <c r="DCE50" s="3"/>
      <c r="DCF50" s="3"/>
      <c r="DCG50" s="3"/>
      <c r="DCH50" s="3"/>
      <c r="DCI50" s="3"/>
      <c r="DCJ50" s="3"/>
      <c r="DCK50" s="3"/>
      <c r="DCL50" s="3"/>
      <c r="DCM50" s="3"/>
      <c r="DCN50" s="3"/>
      <c r="DCO50" s="3"/>
      <c r="DCP50" s="3"/>
      <c r="DCQ50" s="3"/>
      <c r="DCR50" s="3"/>
      <c r="DCS50" s="3"/>
      <c r="DCT50" s="3"/>
      <c r="DCU50" s="3"/>
      <c r="DCV50" s="3"/>
      <c r="DCW50" s="3"/>
      <c r="DCX50" s="3"/>
      <c r="DCY50" s="3"/>
      <c r="DCZ50" s="3"/>
      <c r="DDA50" s="3"/>
      <c r="DDB50" s="3"/>
      <c r="DDC50" s="3"/>
      <c r="DDD50" s="3"/>
      <c r="DDE50" s="3"/>
      <c r="DDF50" s="3"/>
      <c r="DDG50" s="3"/>
      <c r="DDH50" s="3"/>
      <c r="DDI50" s="3"/>
      <c r="DDJ50" s="3"/>
      <c r="DDK50" s="3"/>
      <c r="DDL50" s="3"/>
      <c r="DDM50" s="3"/>
      <c r="DDN50" s="3"/>
      <c r="DDO50" s="3"/>
      <c r="DDP50" s="3"/>
      <c r="DDQ50" s="3"/>
      <c r="DDR50" s="3"/>
      <c r="DDS50" s="3"/>
      <c r="DDT50" s="3"/>
      <c r="DDU50" s="3"/>
      <c r="DDV50" s="3"/>
      <c r="DDW50" s="3"/>
      <c r="DDX50" s="3"/>
      <c r="DDY50" s="3"/>
      <c r="DDZ50" s="3"/>
      <c r="DEA50" s="3"/>
      <c r="DEB50" s="3"/>
      <c r="DEC50" s="3"/>
      <c r="DED50" s="3"/>
      <c r="DEE50" s="3"/>
      <c r="DEF50" s="3"/>
      <c r="DEG50" s="3"/>
      <c r="DEH50" s="3"/>
      <c r="DEI50" s="3"/>
      <c r="DEJ50" s="3"/>
      <c r="DEK50" s="3"/>
      <c r="DEL50" s="3"/>
      <c r="DEM50" s="3"/>
      <c r="DEN50" s="3"/>
      <c r="DEO50" s="3"/>
      <c r="DEP50" s="3"/>
      <c r="DEQ50" s="3"/>
      <c r="DER50" s="3"/>
      <c r="DES50" s="3"/>
      <c r="DET50" s="3"/>
      <c r="DEU50" s="3"/>
      <c r="DEV50" s="3"/>
      <c r="DEW50" s="3"/>
      <c r="DEX50" s="3"/>
      <c r="DEY50" s="3"/>
      <c r="DEZ50" s="3"/>
      <c r="DFA50" s="3"/>
      <c r="DFB50" s="3"/>
      <c r="DFC50" s="3"/>
      <c r="DFD50" s="3"/>
      <c r="DFE50" s="3"/>
      <c r="DFF50" s="3"/>
      <c r="DFG50" s="3"/>
      <c r="DFH50" s="3"/>
      <c r="DFI50" s="3"/>
      <c r="DFJ50" s="3"/>
      <c r="DFK50" s="3"/>
      <c r="DFL50" s="3"/>
      <c r="DFM50" s="3"/>
      <c r="DFN50" s="3"/>
      <c r="DFO50" s="3"/>
      <c r="DFP50" s="3"/>
      <c r="DFQ50" s="3"/>
      <c r="DFR50" s="3"/>
      <c r="DFS50" s="3"/>
      <c r="DFT50" s="3"/>
      <c r="DFU50" s="3"/>
      <c r="DFV50" s="3"/>
      <c r="DFW50" s="3"/>
      <c r="DFX50" s="3"/>
      <c r="DFY50" s="3"/>
      <c r="DFZ50" s="3"/>
      <c r="DGA50" s="3"/>
      <c r="DGB50" s="3"/>
      <c r="DGC50" s="3"/>
      <c r="DGD50" s="3"/>
      <c r="DGE50" s="3"/>
      <c r="DGF50" s="3"/>
      <c r="DGG50" s="3"/>
      <c r="DGH50" s="3"/>
      <c r="DGI50" s="3"/>
      <c r="DGJ50" s="3"/>
      <c r="DGK50" s="3"/>
      <c r="DGL50" s="3"/>
      <c r="DGM50" s="3"/>
      <c r="DGN50" s="3"/>
      <c r="DGO50" s="3"/>
      <c r="DGP50" s="3"/>
      <c r="DGQ50" s="3"/>
      <c r="DGR50" s="3"/>
      <c r="DGS50" s="3"/>
      <c r="DGT50" s="3"/>
      <c r="DGU50" s="3"/>
      <c r="DGV50" s="3"/>
      <c r="DGW50" s="3"/>
      <c r="DGX50" s="3"/>
      <c r="DGY50" s="3"/>
      <c r="DGZ50" s="3"/>
      <c r="DHA50" s="3"/>
      <c r="DHB50" s="3"/>
      <c r="DHC50" s="3"/>
      <c r="DHD50" s="3"/>
      <c r="DHE50" s="3"/>
      <c r="DHF50" s="3"/>
      <c r="DHG50" s="3"/>
      <c r="DHH50" s="3"/>
      <c r="DHI50" s="3"/>
      <c r="DHJ50" s="3"/>
      <c r="DHK50" s="3"/>
      <c r="DHL50" s="3"/>
      <c r="DHM50" s="3"/>
      <c r="DHN50" s="3"/>
      <c r="DHO50" s="3"/>
      <c r="DHP50" s="3"/>
      <c r="DHQ50" s="3"/>
      <c r="DHR50" s="3"/>
      <c r="DHS50" s="3"/>
      <c r="DHT50" s="3"/>
      <c r="DHU50" s="3"/>
      <c r="DHV50" s="3"/>
      <c r="DHW50" s="3"/>
      <c r="DHX50" s="3"/>
      <c r="DHY50" s="3"/>
      <c r="DHZ50" s="3"/>
      <c r="DIA50" s="3"/>
      <c r="DIB50" s="3"/>
      <c r="DIC50" s="3"/>
      <c r="DID50" s="3"/>
      <c r="DIE50" s="3"/>
      <c r="DIF50" s="3"/>
      <c r="DIG50" s="3"/>
      <c r="DIH50" s="3"/>
      <c r="DII50" s="3"/>
      <c r="DIJ50" s="3"/>
      <c r="DIK50" s="3"/>
      <c r="DIL50" s="3"/>
      <c r="DIM50" s="3"/>
      <c r="DIN50" s="3"/>
      <c r="DIO50" s="3"/>
      <c r="DIP50" s="3"/>
      <c r="DIQ50" s="3"/>
      <c r="DIR50" s="3"/>
      <c r="DIS50" s="3"/>
      <c r="DIT50" s="3"/>
      <c r="DIU50" s="3"/>
      <c r="DIV50" s="3"/>
      <c r="DIW50" s="3"/>
      <c r="DIX50" s="3"/>
      <c r="DIY50" s="3"/>
      <c r="DIZ50" s="3"/>
      <c r="DJA50" s="3"/>
      <c r="DJB50" s="3"/>
      <c r="DJC50" s="3"/>
      <c r="DJD50" s="3"/>
      <c r="DJE50" s="3"/>
      <c r="DJF50" s="3"/>
      <c r="DJG50" s="3"/>
      <c r="DJH50" s="3"/>
      <c r="DJI50" s="3"/>
      <c r="DJJ50" s="3"/>
      <c r="DJK50" s="3"/>
      <c r="DJL50" s="3"/>
      <c r="DJM50" s="3"/>
      <c r="DJN50" s="3"/>
      <c r="DJO50" s="3"/>
      <c r="DJP50" s="3"/>
      <c r="DJQ50" s="3"/>
      <c r="DJR50" s="3"/>
      <c r="DJS50" s="3"/>
      <c r="DJT50" s="3"/>
      <c r="DJU50" s="3"/>
      <c r="DJV50" s="3"/>
      <c r="DJW50" s="3"/>
      <c r="DJX50" s="3"/>
      <c r="DJY50" s="3"/>
      <c r="DJZ50" s="3"/>
      <c r="DKA50" s="3"/>
      <c r="DKB50" s="3"/>
      <c r="DKC50" s="3"/>
      <c r="DKD50" s="3"/>
      <c r="DKE50" s="3"/>
      <c r="DKF50" s="3"/>
      <c r="DKG50" s="3"/>
      <c r="DKH50" s="3"/>
      <c r="DKI50" s="3"/>
      <c r="DKJ50" s="3"/>
      <c r="DKK50" s="3"/>
      <c r="DKL50" s="3"/>
      <c r="DKM50" s="3"/>
      <c r="DKN50" s="3"/>
      <c r="DKO50" s="3"/>
      <c r="DKP50" s="3"/>
      <c r="DKQ50" s="3"/>
      <c r="DKR50" s="3"/>
      <c r="DKS50" s="3"/>
      <c r="DKT50" s="3"/>
      <c r="DKU50" s="3"/>
      <c r="DKV50" s="3"/>
      <c r="DKW50" s="3"/>
      <c r="DKX50" s="3"/>
      <c r="DKY50" s="3"/>
      <c r="DKZ50" s="3"/>
      <c r="DLA50" s="3"/>
      <c r="DLB50" s="3"/>
      <c r="DLC50" s="3"/>
      <c r="DLD50" s="3"/>
      <c r="DLE50" s="3"/>
      <c r="DLF50" s="3"/>
      <c r="DLG50" s="3"/>
      <c r="DLH50" s="3"/>
      <c r="DLI50" s="3"/>
      <c r="DLJ50" s="3"/>
      <c r="DLK50" s="3"/>
      <c r="DLL50" s="3"/>
      <c r="DLM50" s="3"/>
      <c r="DLN50" s="3"/>
      <c r="DLO50" s="3"/>
      <c r="DLP50" s="3"/>
      <c r="DLQ50" s="3"/>
      <c r="DLR50" s="3"/>
      <c r="DLS50" s="3"/>
      <c r="DLT50" s="3"/>
      <c r="DLU50" s="3"/>
      <c r="DLV50" s="3"/>
      <c r="DLW50" s="3"/>
      <c r="DLX50" s="3"/>
      <c r="DLY50" s="3"/>
      <c r="DLZ50" s="3"/>
      <c r="DMA50" s="3"/>
      <c r="DMB50" s="3"/>
      <c r="DMC50" s="3"/>
      <c r="DMD50" s="3"/>
      <c r="DME50" s="3"/>
      <c r="DMF50" s="3"/>
      <c r="DMG50" s="3"/>
      <c r="DMH50" s="3"/>
      <c r="DMI50" s="3"/>
      <c r="DMJ50" s="3"/>
      <c r="DMK50" s="3"/>
      <c r="DML50" s="3"/>
      <c r="DMM50" s="3"/>
      <c r="DMN50" s="3"/>
      <c r="DMO50" s="3"/>
      <c r="DMP50" s="3"/>
      <c r="DMQ50" s="3"/>
      <c r="DMR50" s="3"/>
      <c r="DMS50" s="3"/>
      <c r="DMT50" s="3"/>
      <c r="DMU50" s="3"/>
      <c r="DMV50" s="3"/>
      <c r="DMW50" s="3"/>
      <c r="DMX50" s="3"/>
      <c r="DMY50" s="3"/>
      <c r="DMZ50" s="3"/>
      <c r="DNA50" s="3"/>
      <c r="DNB50" s="3"/>
      <c r="DNC50" s="3"/>
      <c r="DND50" s="3"/>
      <c r="DNE50" s="3"/>
      <c r="DNF50" s="3"/>
      <c r="DNG50" s="3"/>
      <c r="DNH50" s="3"/>
      <c r="DNI50" s="3"/>
      <c r="DNJ50" s="3"/>
      <c r="DNK50" s="3"/>
      <c r="DNL50" s="3"/>
      <c r="DNM50" s="3"/>
      <c r="DNN50" s="3"/>
      <c r="DNO50" s="3"/>
      <c r="DNP50" s="3"/>
      <c r="DNQ50" s="3"/>
      <c r="DNR50" s="3"/>
      <c r="DNS50" s="3"/>
      <c r="DNT50" s="3"/>
      <c r="DNU50" s="3"/>
      <c r="DNV50" s="3"/>
      <c r="DNW50" s="3"/>
      <c r="DNX50" s="3"/>
      <c r="DNY50" s="3"/>
      <c r="DNZ50" s="3"/>
      <c r="DOA50" s="3"/>
      <c r="DOB50" s="3"/>
      <c r="DOC50" s="3"/>
      <c r="DOD50" s="3"/>
      <c r="DOE50" s="3"/>
      <c r="DOF50" s="3"/>
      <c r="DOG50" s="3"/>
      <c r="DOH50" s="3"/>
      <c r="DOI50" s="3"/>
      <c r="DOJ50" s="3"/>
      <c r="DOK50" s="3"/>
      <c r="DOL50" s="3"/>
      <c r="DOM50" s="3"/>
      <c r="DON50" s="3"/>
      <c r="DOO50" s="3"/>
      <c r="DOP50" s="3"/>
      <c r="DOQ50" s="3"/>
      <c r="DOR50" s="3"/>
      <c r="DOS50" s="3"/>
      <c r="DOT50" s="3"/>
      <c r="DOU50" s="3"/>
      <c r="DOV50" s="3"/>
      <c r="DOW50" s="3"/>
      <c r="DOX50" s="3"/>
      <c r="DOY50" s="3"/>
      <c r="DOZ50" s="3"/>
      <c r="DPA50" s="3"/>
      <c r="DPB50" s="3"/>
      <c r="DPC50" s="3"/>
      <c r="DPD50" s="3"/>
      <c r="DPE50" s="3"/>
      <c r="DPF50" s="3"/>
      <c r="DPG50" s="3"/>
      <c r="DPH50" s="3"/>
      <c r="DPI50" s="3"/>
      <c r="DPJ50" s="3"/>
      <c r="DPK50" s="3"/>
      <c r="DPL50" s="3"/>
      <c r="DPM50" s="3"/>
      <c r="DPN50" s="3"/>
      <c r="DPO50" s="3"/>
      <c r="DPP50" s="3"/>
      <c r="DPQ50" s="3"/>
      <c r="DPR50" s="3"/>
      <c r="DPS50" s="3"/>
      <c r="DPT50" s="3"/>
      <c r="DPU50" s="3"/>
      <c r="DPV50" s="3"/>
      <c r="DPW50" s="3"/>
      <c r="DPX50" s="3"/>
      <c r="DPY50" s="3"/>
      <c r="DPZ50" s="3"/>
      <c r="DQA50" s="3"/>
      <c r="DQB50" s="3"/>
      <c r="DQC50" s="3"/>
      <c r="DQD50" s="3"/>
      <c r="DQE50" s="3"/>
      <c r="DQF50" s="3"/>
      <c r="DQG50" s="3"/>
      <c r="DQH50" s="3"/>
      <c r="DQI50" s="3"/>
      <c r="DQJ50" s="3"/>
      <c r="DQK50" s="3"/>
      <c r="DQL50" s="3"/>
      <c r="DQM50" s="3"/>
      <c r="DQN50" s="3"/>
      <c r="DQO50" s="3"/>
      <c r="DQP50" s="3"/>
      <c r="DQQ50" s="3"/>
      <c r="DQR50" s="3"/>
      <c r="DQS50" s="3"/>
      <c r="DQT50" s="3"/>
      <c r="DQU50" s="3"/>
      <c r="DQV50" s="3"/>
      <c r="DQW50" s="3"/>
      <c r="DQX50" s="3"/>
      <c r="DQY50" s="3"/>
      <c r="DQZ50" s="3"/>
      <c r="DRA50" s="3"/>
      <c r="DRB50" s="3"/>
      <c r="DRC50" s="3"/>
      <c r="DRD50" s="3"/>
      <c r="DRE50" s="3"/>
      <c r="DRF50" s="3"/>
      <c r="DRG50" s="3"/>
      <c r="DRH50" s="3"/>
      <c r="DRI50" s="3"/>
      <c r="DRJ50" s="3"/>
      <c r="DRK50" s="3"/>
      <c r="DRL50" s="3"/>
      <c r="DRM50" s="3"/>
      <c r="DRN50" s="3"/>
      <c r="DRO50" s="3"/>
      <c r="DRP50" s="3"/>
      <c r="DRQ50" s="3"/>
      <c r="DRR50" s="3"/>
      <c r="DRS50" s="3"/>
      <c r="DRT50" s="3"/>
      <c r="DRU50" s="3"/>
      <c r="DRV50" s="3"/>
      <c r="DRW50" s="3"/>
      <c r="DRX50" s="3"/>
      <c r="DRY50" s="3"/>
      <c r="DRZ50" s="3"/>
      <c r="DSA50" s="3"/>
      <c r="DSB50" s="3"/>
      <c r="DSC50" s="3"/>
      <c r="DSD50" s="3"/>
      <c r="DSE50" s="3"/>
      <c r="DSF50" s="3"/>
      <c r="DSG50" s="3"/>
      <c r="DSH50" s="3"/>
      <c r="DSI50" s="3"/>
      <c r="DSJ50" s="3"/>
      <c r="DSK50" s="3"/>
      <c r="DSL50" s="3"/>
      <c r="DSM50" s="3"/>
      <c r="DSN50" s="3"/>
      <c r="DSO50" s="3"/>
      <c r="DSP50" s="3"/>
      <c r="DSQ50" s="3"/>
      <c r="DSR50" s="3"/>
      <c r="DSS50" s="3"/>
      <c r="DST50" s="3"/>
      <c r="DSU50" s="3"/>
      <c r="DSV50" s="3"/>
      <c r="DSW50" s="3"/>
      <c r="DSX50" s="3"/>
      <c r="DSY50" s="3"/>
      <c r="DSZ50" s="3"/>
      <c r="DTA50" s="3"/>
      <c r="DTB50" s="3"/>
      <c r="DTC50" s="3"/>
      <c r="DTD50" s="3"/>
      <c r="DTE50" s="3"/>
      <c r="DTF50" s="3"/>
      <c r="DTG50" s="3"/>
      <c r="DTH50" s="3"/>
      <c r="DTI50" s="3"/>
      <c r="DTJ50" s="3"/>
      <c r="DTK50" s="3"/>
      <c r="DTL50" s="3"/>
      <c r="DTM50" s="3"/>
      <c r="DTN50" s="3"/>
      <c r="DTO50" s="3"/>
      <c r="DTP50" s="3"/>
      <c r="DTQ50" s="3"/>
      <c r="DTR50" s="3"/>
      <c r="DTS50" s="3"/>
      <c r="DTT50" s="3"/>
      <c r="DTU50" s="3"/>
      <c r="DTV50" s="3"/>
      <c r="DTW50" s="3"/>
      <c r="DTX50" s="3"/>
      <c r="DTY50" s="3"/>
      <c r="DTZ50" s="3"/>
      <c r="DUA50" s="3"/>
      <c r="DUB50" s="3"/>
      <c r="DUC50" s="3"/>
      <c r="DUD50" s="3"/>
      <c r="DUE50" s="3"/>
      <c r="DUF50" s="3"/>
      <c r="DUG50" s="3"/>
      <c r="DUH50" s="3"/>
      <c r="DUI50" s="3"/>
      <c r="DUJ50" s="3"/>
      <c r="DUK50" s="3"/>
      <c r="DUL50" s="3"/>
      <c r="DUM50" s="3"/>
      <c r="DUN50" s="3"/>
      <c r="DUO50" s="3"/>
      <c r="DUP50" s="3"/>
      <c r="DUQ50" s="3"/>
      <c r="DUR50" s="3"/>
      <c r="DUS50" s="3"/>
      <c r="DUT50" s="3"/>
      <c r="DUU50" s="3"/>
      <c r="DUV50" s="3"/>
      <c r="DUW50" s="3"/>
      <c r="DUX50" s="3"/>
      <c r="DUY50" s="3"/>
      <c r="DUZ50" s="3"/>
      <c r="DVA50" s="3"/>
      <c r="DVB50" s="3"/>
      <c r="DVC50" s="3"/>
      <c r="DVD50" s="3"/>
      <c r="DVE50" s="3"/>
      <c r="DVF50" s="3"/>
      <c r="DVG50" s="3"/>
      <c r="DVH50" s="3"/>
      <c r="DVI50" s="3"/>
      <c r="DVJ50" s="3"/>
      <c r="DVK50" s="3"/>
      <c r="DVL50" s="3"/>
      <c r="DVM50" s="3"/>
      <c r="DVN50" s="3"/>
      <c r="DVO50" s="3"/>
      <c r="DVP50" s="3"/>
      <c r="DVQ50" s="3"/>
      <c r="DVR50" s="3"/>
      <c r="DVS50" s="3"/>
      <c r="DVT50" s="3"/>
      <c r="DVU50" s="3"/>
      <c r="DVV50" s="3"/>
      <c r="DVW50" s="3"/>
      <c r="DVX50" s="3"/>
      <c r="DVY50" s="3"/>
      <c r="DVZ50" s="3"/>
      <c r="DWA50" s="3"/>
      <c r="DWB50" s="3"/>
      <c r="DWC50" s="3"/>
      <c r="DWD50" s="3"/>
      <c r="DWE50" s="3"/>
      <c r="DWF50" s="3"/>
      <c r="DWG50" s="3"/>
      <c r="DWH50" s="3"/>
      <c r="DWI50" s="3"/>
      <c r="DWJ50" s="3"/>
      <c r="DWK50" s="3"/>
      <c r="DWL50" s="3"/>
      <c r="DWM50" s="3"/>
      <c r="DWN50" s="3"/>
      <c r="DWO50" s="3"/>
      <c r="DWP50" s="3"/>
      <c r="DWQ50" s="3"/>
      <c r="DWR50" s="3"/>
      <c r="DWS50" s="3"/>
      <c r="DWT50" s="3"/>
      <c r="DWU50" s="3"/>
      <c r="DWV50" s="3"/>
      <c r="DWW50" s="3"/>
      <c r="DWX50" s="3"/>
      <c r="DWY50" s="3"/>
      <c r="DWZ50" s="3"/>
      <c r="DXA50" s="3"/>
      <c r="DXB50" s="3"/>
      <c r="DXC50" s="3"/>
      <c r="DXD50" s="3"/>
      <c r="DXE50" s="3"/>
      <c r="DXF50" s="3"/>
      <c r="DXG50" s="3"/>
      <c r="DXH50" s="3"/>
      <c r="DXI50" s="3"/>
      <c r="DXJ50" s="3"/>
      <c r="DXK50" s="3"/>
      <c r="DXL50" s="3"/>
      <c r="DXM50" s="3"/>
      <c r="DXN50" s="3"/>
      <c r="DXO50" s="3"/>
      <c r="DXP50" s="3"/>
      <c r="DXQ50" s="3"/>
      <c r="DXR50" s="3"/>
      <c r="DXS50" s="3"/>
      <c r="DXT50" s="3"/>
      <c r="DXU50" s="3"/>
      <c r="DXV50" s="3"/>
      <c r="DXW50" s="3"/>
      <c r="DXX50" s="3"/>
      <c r="DXY50" s="3"/>
      <c r="DXZ50" s="3"/>
      <c r="DYA50" s="3"/>
      <c r="DYB50" s="3"/>
      <c r="DYC50" s="3"/>
      <c r="DYD50" s="3"/>
      <c r="DYE50" s="3"/>
      <c r="DYF50" s="3"/>
      <c r="DYG50" s="3"/>
      <c r="DYH50" s="3"/>
      <c r="DYI50" s="3"/>
      <c r="DYJ50" s="3"/>
      <c r="DYK50" s="3"/>
      <c r="DYL50" s="3"/>
      <c r="DYM50" s="3"/>
      <c r="DYN50" s="3"/>
      <c r="DYO50" s="3"/>
      <c r="DYP50" s="3"/>
      <c r="DYQ50" s="3"/>
      <c r="DYR50" s="3"/>
      <c r="DYS50" s="3"/>
      <c r="DYT50" s="3"/>
      <c r="DYU50" s="3"/>
      <c r="DYV50" s="3"/>
      <c r="DYW50" s="3"/>
      <c r="DYX50" s="3"/>
      <c r="DYY50" s="3"/>
      <c r="DYZ50" s="3"/>
      <c r="DZA50" s="3"/>
      <c r="DZB50" s="3"/>
      <c r="DZC50" s="3"/>
      <c r="DZD50" s="3"/>
      <c r="DZE50" s="3"/>
      <c r="DZF50" s="3"/>
      <c r="DZG50" s="3"/>
      <c r="DZH50" s="3"/>
      <c r="DZI50" s="3"/>
      <c r="DZJ50" s="3"/>
      <c r="DZK50" s="3"/>
      <c r="DZL50" s="3"/>
      <c r="DZM50" s="3"/>
      <c r="DZN50" s="3"/>
      <c r="DZO50" s="3"/>
      <c r="DZP50" s="3"/>
      <c r="DZQ50" s="3"/>
      <c r="DZR50" s="3"/>
      <c r="DZS50" s="3"/>
      <c r="DZT50" s="3"/>
      <c r="DZU50" s="3"/>
      <c r="DZV50" s="3"/>
      <c r="DZW50" s="3"/>
      <c r="DZX50" s="3"/>
      <c r="DZY50" s="3"/>
      <c r="DZZ50" s="3"/>
      <c r="EAA50" s="3"/>
      <c r="EAB50" s="3"/>
      <c r="EAC50" s="3"/>
      <c r="EAD50" s="3"/>
      <c r="EAE50" s="3"/>
      <c r="EAF50" s="3"/>
      <c r="EAG50" s="3"/>
      <c r="EAH50" s="3"/>
      <c r="EAI50" s="3"/>
      <c r="EAJ50" s="3"/>
      <c r="EAK50" s="3"/>
      <c r="EAL50" s="3"/>
      <c r="EAM50" s="3"/>
      <c r="EAN50" s="3"/>
      <c r="EAO50" s="3"/>
      <c r="EAP50" s="3"/>
      <c r="EAQ50" s="3"/>
      <c r="EAR50" s="3"/>
      <c r="EAS50" s="3"/>
      <c r="EAT50" s="3"/>
      <c r="EAU50" s="3"/>
      <c r="EAV50" s="3"/>
      <c r="EAW50" s="3"/>
      <c r="EAX50" s="3"/>
      <c r="EAY50" s="3"/>
      <c r="EAZ50" s="3"/>
      <c r="EBA50" s="3"/>
      <c r="EBB50" s="3"/>
      <c r="EBC50" s="3"/>
      <c r="EBD50" s="3"/>
      <c r="EBE50" s="3"/>
      <c r="EBF50" s="3"/>
      <c r="EBG50" s="3"/>
      <c r="EBH50" s="3"/>
      <c r="EBI50" s="3"/>
      <c r="EBJ50" s="3"/>
      <c r="EBK50" s="3"/>
      <c r="EBL50" s="3"/>
      <c r="EBM50" s="3"/>
      <c r="EBN50" s="3"/>
      <c r="EBO50" s="3"/>
      <c r="EBP50" s="3"/>
      <c r="EBQ50" s="3"/>
      <c r="EBR50" s="3"/>
      <c r="EBS50" s="3"/>
      <c r="EBT50" s="3"/>
      <c r="EBU50" s="3"/>
      <c r="EBV50" s="3"/>
      <c r="EBW50" s="3"/>
      <c r="EBX50" s="3"/>
      <c r="EBY50" s="3"/>
      <c r="EBZ50" s="3"/>
      <c r="ECA50" s="3"/>
      <c r="ECB50" s="3"/>
      <c r="ECC50" s="3"/>
      <c r="ECD50" s="3"/>
      <c r="ECE50" s="3"/>
      <c r="ECF50" s="3"/>
      <c r="ECG50" s="3"/>
      <c r="ECH50" s="3"/>
      <c r="ECI50" s="3"/>
      <c r="ECJ50" s="3"/>
      <c r="ECK50" s="3"/>
      <c r="ECL50" s="3"/>
      <c r="ECM50" s="3"/>
      <c r="ECN50" s="3"/>
      <c r="ECO50" s="3"/>
      <c r="ECP50" s="3"/>
      <c r="ECQ50" s="3"/>
      <c r="ECR50" s="3"/>
      <c r="ECS50" s="3"/>
      <c r="ECT50" s="3"/>
      <c r="ECU50" s="3"/>
      <c r="ECV50" s="3"/>
      <c r="ECW50" s="3"/>
      <c r="ECX50" s="3"/>
      <c r="ECY50" s="3"/>
      <c r="ECZ50" s="3"/>
      <c r="EDA50" s="3"/>
      <c r="EDB50" s="3"/>
      <c r="EDC50" s="3"/>
      <c r="EDD50" s="3"/>
      <c r="EDE50" s="3"/>
      <c r="EDF50" s="3"/>
      <c r="EDG50" s="3"/>
      <c r="EDH50" s="3"/>
      <c r="EDI50" s="3"/>
      <c r="EDJ50" s="3"/>
      <c r="EDK50" s="3"/>
      <c r="EDL50" s="3"/>
      <c r="EDM50" s="3"/>
      <c r="EDN50" s="3"/>
      <c r="EDO50" s="3"/>
      <c r="EDP50" s="3"/>
      <c r="EDQ50" s="3"/>
      <c r="EDR50" s="3"/>
      <c r="EDS50" s="3"/>
      <c r="EDT50" s="3"/>
      <c r="EDU50" s="3"/>
      <c r="EDV50" s="3"/>
      <c r="EDW50" s="3"/>
      <c r="EDX50" s="3"/>
      <c r="EDY50" s="3"/>
      <c r="EDZ50" s="3"/>
      <c r="EEA50" s="3"/>
      <c r="EEB50" s="3"/>
      <c r="EEC50" s="3"/>
      <c r="EED50" s="3"/>
      <c r="EEE50" s="3"/>
      <c r="EEF50" s="3"/>
      <c r="EEG50" s="3"/>
      <c r="EEH50" s="3"/>
      <c r="EEI50" s="3"/>
      <c r="EEJ50" s="3"/>
      <c r="EEK50" s="3"/>
      <c r="EEL50" s="3"/>
      <c r="EEM50" s="3"/>
      <c r="EEN50" s="3"/>
      <c r="EEO50" s="3"/>
      <c r="EEP50" s="3"/>
      <c r="EEQ50" s="3"/>
      <c r="EER50" s="3"/>
      <c r="EES50" s="3"/>
      <c r="EET50" s="3"/>
      <c r="EEU50" s="3"/>
      <c r="EEV50" s="3"/>
      <c r="EEW50" s="3"/>
      <c r="EEX50" s="3"/>
      <c r="EEY50" s="3"/>
      <c r="EEZ50" s="3"/>
      <c r="EFA50" s="3"/>
      <c r="EFB50" s="3"/>
      <c r="EFC50" s="3"/>
      <c r="EFD50" s="3"/>
      <c r="EFE50" s="3"/>
      <c r="EFF50" s="3"/>
      <c r="EFG50" s="3"/>
      <c r="EFH50" s="3"/>
      <c r="EFI50" s="3"/>
      <c r="EFJ50" s="3"/>
      <c r="EFK50" s="3"/>
      <c r="EFL50" s="3"/>
      <c r="EFM50" s="3"/>
      <c r="EFN50" s="3"/>
      <c r="EFO50" s="3"/>
      <c r="EFP50" s="3"/>
      <c r="EFQ50" s="3"/>
      <c r="EFR50" s="3"/>
      <c r="EFS50" s="3"/>
      <c r="EFT50" s="3"/>
      <c r="EFU50" s="3"/>
      <c r="EFV50" s="3"/>
      <c r="EFW50" s="3"/>
      <c r="EFX50" s="3"/>
      <c r="EFY50" s="3"/>
      <c r="EFZ50" s="3"/>
      <c r="EGA50" s="3"/>
      <c r="EGB50" s="3"/>
      <c r="EGC50" s="3"/>
      <c r="EGD50" s="3"/>
      <c r="EGE50" s="3"/>
      <c r="EGF50" s="3"/>
      <c r="EGG50" s="3"/>
      <c r="EGH50" s="3"/>
      <c r="EGI50" s="3"/>
      <c r="EGJ50" s="3"/>
      <c r="EGK50" s="3"/>
      <c r="EGL50" s="3"/>
      <c r="EGM50" s="3"/>
      <c r="EGN50" s="3"/>
      <c r="EGO50" s="3"/>
      <c r="EGP50" s="3"/>
      <c r="EGQ50" s="3"/>
      <c r="EGR50" s="3"/>
      <c r="EGS50" s="3"/>
      <c r="EGT50" s="3"/>
      <c r="EGU50" s="3"/>
      <c r="EGV50" s="3"/>
      <c r="EGW50" s="3"/>
      <c r="EGX50" s="3"/>
      <c r="EGY50" s="3"/>
      <c r="EGZ50" s="3"/>
      <c r="EHA50" s="3"/>
      <c r="EHB50" s="3"/>
      <c r="EHC50" s="3"/>
      <c r="EHD50" s="3"/>
      <c r="EHE50" s="3"/>
      <c r="EHF50" s="3"/>
      <c r="EHG50" s="3"/>
      <c r="EHH50" s="3"/>
      <c r="EHI50" s="3"/>
      <c r="EHJ50" s="3"/>
      <c r="EHK50" s="3"/>
      <c r="EHL50" s="3"/>
      <c r="EHM50" s="3"/>
      <c r="EHN50" s="3"/>
      <c r="EHO50" s="3"/>
      <c r="EHP50" s="3"/>
      <c r="EHQ50" s="3"/>
      <c r="EHR50" s="3"/>
      <c r="EHS50" s="3"/>
      <c r="EHT50" s="3"/>
      <c r="EHU50" s="3"/>
      <c r="EHV50" s="3"/>
      <c r="EHW50" s="3"/>
      <c r="EHX50" s="3"/>
      <c r="EHY50" s="3"/>
      <c r="EHZ50" s="3"/>
      <c r="EIA50" s="3"/>
      <c r="EIB50" s="3"/>
      <c r="EIC50" s="3"/>
      <c r="EID50" s="3"/>
      <c r="EIE50" s="3"/>
      <c r="EIF50" s="3"/>
      <c r="EIG50" s="3"/>
      <c r="EIH50" s="3"/>
      <c r="EII50" s="3"/>
      <c r="EIJ50" s="3"/>
      <c r="EIK50" s="3"/>
      <c r="EIL50" s="3"/>
      <c r="EIM50" s="3"/>
      <c r="EIN50" s="3"/>
      <c r="EIO50" s="3"/>
      <c r="EIP50" s="3"/>
      <c r="EIQ50" s="3"/>
      <c r="EIR50" s="3"/>
      <c r="EIS50" s="3"/>
      <c r="EIT50" s="3"/>
      <c r="EIU50" s="3"/>
      <c r="EIV50" s="3"/>
      <c r="EIW50" s="3"/>
      <c r="EIX50" s="3"/>
      <c r="EIY50" s="3"/>
      <c r="EIZ50" s="3"/>
      <c r="EJA50" s="3"/>
      <c r="EJB50" s="3"/>
      <c r="EJC50" s="3"/>
      <c r="EJD50" s="3"/>
      <c r="EJE50" s="3"/>
      <c r="EJF50" s="3"/>
      <c r="EJG50" s="3"/>
      <c r="EJH50" s="3"/>
      <c r="EJI50" s="3"/>
      <c r="EJJ50" s="3"/>
      <c r="EJK50" s="3"/>
      <c r="EJL50" s="3"/>
      <c r="EJM50" s="3"/>
      <c r="EJN50" s="3"/>
      <c r="EJO50" s="3"/>
      <c r="EJP50" s="3"/>
      <c r="EJQ50" s="3"/>
      <c r="EJR50" s="3"/>
      <c r="EJS50" s="3"/>
      <c r="EJT50" s="3"/>
      <c r="EJU50" s="3"/>
      <c r="EJV50" s="3"/>
      <c r="EJW50" s="3"/>
      <c r="EJX50" s="3"/>
      <c r="EJY50" s="3"/>
      <c r="EJZ50" s="3"/>
      <c r="EKA50" s="3"/>
      <c r="EKB50" s="3"/>
      <c r="EKC50" s="3"/>
      <c r="EKD50" s="3"/>
      <c r="EKE50" s="3"/>
      <c r="EKF50" s="3"/>
      <c r="EKG50" s="3"/>
      <c r="EKH50" s="3"/>
      <c r="EKI50" s="3"/>
      <c r="EKJ50" s="3"/>
      <c r="EKK50" s="3"/>
      <c r="EKL50" s="3"/>
      <c r="EKM50" s="3"/>
      <c r="EKN50" s="3"/>
      <c r="EKO50" s="3"/>
      <c r="EKP50" s="3"/>
      <c r="EKQ50" s="3"/>
      <c r="EKR50" s="3"/>
      <c r="EKS50" s="3"/>
      <c r="EKT50" s="3"/>
      <c r="EKU50" s="3"/>
      <c r="EKV50" s="3"/>
      <c r="EKW50" s="3"/>
      <c r="EKX50" s="3"/>
      <c r="EKY50" s="3"/>
      <c r="EKZ50" s="3"/>
      <c r="ELA50" s="3"/>
      <c r="ELB50" s="3"/>
      <c r="ELC50" s="3"/>
      <c r="ELD50" s="3"/>
      <c r="ELE50" s="3"/>
      <c r="ELF50" s="3"/>
      <c r="ELG50" s="3"/>
      <c r="ELH50" s="3"/>
      <c r="ELI50" s="3"/>
      <c r="ELJ50" s="3"/>
      <c r="ELK50" s="3"/>
      <c r="ELL50" s="3"/>
      <c r="ELM50" s="3"/>
      <c r="ELN50" s="3"/>
      <c r="ELO50" s="3"/>
      <c r="ELP50" s="3"/>
      <c r="ELQ50" s="3"/>
      <c r="ELR50" s="3"/>
      <c r="ELS50" s="3"/>
      <c r="ELT50" s="3"/>
      <c r="ELU50" s="3"/>
      <c r="ELV50" s="3"/>
      <c r="ELW50" s="3"/>
      <c r="ELX50" s="3"/>
      <c r="ELY50" s="3"/>
      <c r="ELZ50" s="3"/>
      <c r="EMA50" s="3"/>
      <c r="EMB50" s="3"/>
      <c r="EMC50" s="3"/>
      <c r="EMD50" s="3"/>
      <c r="EME50" s="3"/>
      <c r="EMF50" s="3"/>
      <c r="EMG50" s="3"/>
      <c r="EMH50" s="3"/>
      <c r="EMI50" s="3"/>
      <c r="EMJ50" s="3"/>
      <c r="EMK50" s="3"/>
      <c r="EML50" s="3"/>
      <c r="EMM50" s="3"/>
      <c r="EMN50" s="3"/>
      <c r="EMO50" s="3"/>
      <c r="EMP50" s="3"/>
      <c r="EMQ50" s="3"/>
      <c r="EMR50" s="3"/>
      <c r="EMS50" s="3"/>
      <c r="EMT50" s="3"/>
      <c r="EMU50" s="3"/>
      <c r="EMV50" s="3"/>
      <c r="EMW50" s="3"/>
      <c r="EMX50" s="3"/>
      <c r="EMY50" s="3"/>
      <c r="EMZ50" s="3"/>
      <c r="ENA50" s="3"/>
      <c r="ENB50" s="3"/>
      <c r="ENC50" s="3"/>
      <c r="END50" s="3"/>
      <c r="ENE50" s="3"/>
      <c r="ENF50" s="3"/>
      <c r="ENG50" s="3"/>
      <c r="ENH50" s="3"/>
      <c r="ENI50" s="3"/>
      <c r="ENJ50" s="3"/>
      <c r="ENK50" s="3"/>
      <c r="ENL50" s="3"/>
      <c r="ENM50" s="3"/>
      <c r="ENN50" s="3"/>
      <c r="ENO50" s="3"/>
      <c r="ENP50" s="3"/>
      <c r="ENQ50" s="3"/>
      <c r="ENR50" s="3"/>
      <c r="ENS50" s="3"/>
      <c r="ENT50" s="3"/>
      <c r="ENU50" s="3"/>
      <c r="ENV50" s="3"/>
      <c r="ENW50" s="3"/>
      <c r="ENX50" s="3"/>
      <c r="ENY50" s="3"/>
      <c r="ENZ50" s="3"/>
      <c r="EOA50" s="3"/>
      <c r="EOB50" s="3"/>
      <c r="EOC50" s="3"/>
      <c r="EOD50" s="3"/>
      <c r="EOE50" s="3"/>
      <c r="EOF50" s="3"/>
      <c r="EOG50" s="3"/>
      <c r="EOH50" s="3"/>
      <c r="EOI50" s="3"/>
      <c r="EOJ50" s="3"/>
      <c r="EOK50" s="3"/>
      <c r="EOL50" s="3"/>
      <c r="EOM50" s="3"/>
      <c r="EON50" s="3"/>
      <c r="EOO50" s="3"/>
      <c r="EOP50" s="3"/>
      <c r="EOQ50" s="3"/>
      <c r="EOR50" s="3"/>
      <c r="EOS50" s="3"/>
      <c r="EOT50" s="3"/>
      <c r="EOU50" s="3"/>
      <c r="EOV50" s="3"/>
      <c r="EOW50" s="3"/>
      <c r="EOX50" s="3"/>
      <c r="EOY50" s="3"/>
      <c r="EOZ50" s="3"/>
      <c r="EPA50" s="3"/>
      <c r="EPB50" s="3"/>
      <c r="EPC50" s="3"/>
      <c r="EPD50" s="3"/>
      <c r="EPE50" s="3"/>
      <c r="EPF50" s="3"/>
      <c r="EPG50" s="3"/>
      <c r="EPH50" s="3"/>
      <c r="EPI50" s="3"/>
      <c r="EPJ50" s="3"/>
      <c r="EPK50" s="3"/>
      <c r="EPL50" s="3"/>
      <c r="EPM50" s="3"/>
      <c r="EPN50" s="3"/>
      <c r="EPO50" s="3"/>
      <c r="EPP50" s="3"/>
      <c r="EPQ50" s="3"/>
      <c r="EPR50" s="3"/>
      <c r="EPS50" s="3"/>
      <c r="EPT50" s="3"/>
      <c r="EPU50" s="3"/>
      <c r="EPV50" s="3"/>
      <c r="EPW50" s="3"/>
      <c r="EPX50" s="3"/>
      <c r="EPY50" s="3"/>
      <c r="EPZ50" s="3"/>
      <c r="EQA50" s="3"/>
      <c r="EQB50" s="3"/>
      <c r="EQC50" s="3"/>
      <c r="EQD50" s="3"/>
      <c r="EQE50" s="3"/>
      <c r="EQF50" s="3"/>
      <c r="EQG50" s="3"/>
      <c r="EQH50" s="3"/>
      <c r="EQI50" s="3"/>
      <c r="EQJ50" s="3"/>
      <c r="EQK50" s="3"/>
      <c r="EQL50" s="3"/>
      <c r="EQM50" s="3"/>
      <c r="EQN50" s="3"/>
      <c r="EQO50" s="3"/>
      <c r="EQP50" s="3"/>
      <c r="EQQ50" s="3"/>
      <c r="EQR50" s="3"/>
      <c r="EQS50" s="3"/>
      <c r="EQT50" s="3"/>
      <c r="EQU50" s="3"/>
      <c r="EQV50" s="3"/>
      <c r="EQW50" s="3"/>
      <c r="EQX50" s="3"/>
      <c r="EQY50" s="3"/>
      <c r="EQZ50" s="3"/>
      <c r="ERA50" s="3"/>
      <c r="ERB50" s="3"/>
      <c r="ERC50" s="3"/>
      <c r="ERD50" s="3"/>
      <c r="ERE50" s="3"/>
      <c r="ERF50" s="3"/>
      <c r="ERG50" s="3"/>
      <c r="ERH50" s="3"/>
      <c r="ERI50" s="3"/>
      <c r="ERJ50" s="3"/>
      <c r="ERK50" s="3"/>
      <c r="ERL50" s="3"/>
      <c r="ERM50" s="3"/>
      <c r="ERN50" s="3"/>
      <c r="ERO50" s="3"/>
      <c r="ERP50" s="3"/>
      <c r="ERQ50" s="3"/>
      <c r="ERR50" s="3"/>
      <c r="ERS50" s="3"/>
      <c r="ERT50" s="3"/>
      <c r="ERU50" s="3"/>
      <c r="ERV50" s="3"/>
      <c r="ERW50" s="3"/>
      <c r="ERX50" s="3"/>
      <c r="ERY50" s="3"/>
      <c r="ERZ50" s="3"/>
      <c r="ESA50" s="3"/>
      <c r="ESB50" s="3"/>
      <c r="ESC50" s="3"/>
      <c r="ESD50" s="3"/>
      <c r="ESE50" s="3"/>
      <c r="ESF50" s="3"/>
      <c r="ESG50" s="3"/>
      <c r="ESH50" s="3"/>
      <c r="ESI50" s="3"/>
      <c r="ESJ50" s="3"/>
      <c r="ESK50" s="3"/>
      <c r="ESL50" s="3"/>
      <c r="ESM50" s="3"/>
      <c r="ESN50" s="3"/>
      <c r="ESO50" s="3"/>
      <c r="ESP50" s="3"/>
      <c r="ESQ50" s="3"/>
      <c r="ESR50" s="3"/>
      <c r="ESS50" s="3"/>
      <c r="EST50" s="3"/>
      <c r="ESU50" s="3"/>
      <c r="ESV50" s="3"/>
      <c r="ESW50" s="3"/>
      <c r="ESX50" s="3"/>
      <c r="ESY50" s="3"/>
      <c r="ESZ50" s="3"/>
      <c r="ETA50" s="3"/>
      <c r="ETB50" s="3"/>
      <c r="ETC50" s="3"/>
      <c r="ETD50" s="3"/>
      <c r="ETE50" s="3"/>
      <c r="ETF50" s="3"/>
      <c r="ETG50" s="3"/>
      <c r="ETH50" s="3"/>
      <c r="ETI50" s="3"/>
      <c r="ETJ50" s="3"/>
      <c r="ETK50" s="3"/>
      <c r="ETL50" s="3"/>
      <c r="ETM50" s="3"/>
      <c r="ETN50" s="3"/>
      <c r="ETO50" s="3"/>
      <c r="ETP50" s="3"/>
      <c r="ETQ50" s="3"/>
      <c r="ETR50" s="3"/>
      <c r="ETS50" s="3"/>
      <c r="ETT50" s="3"/>
      <c r="ETU50" s="3"/>
      <c r="ETV50" s="3"/>
      <c r="ETW50" s="3"/>
      <c r="ETX50" s="3"/>
      <c r="ETY50" s="3"/>
      <c r="ETZ50" s="3"/>
      <c r="EUA50" s="3"/>
      <c r="EUB50" s="3"/>
      <c r="EUC50" s="3"/>
      <c r="EUD50" s="3"/>
      <c r="EUE50" s="3"/>
      <c r="EUF50" s="3"/>
      <c r="EUG50" s="3"/>
      <c r="EUH50" s="3"/>
      <c r="EUI50" s="3"/>
      <c r="EUJ50" s="3"/>
      <c r="EUK50" s="3"/>
      <c r="EUL50" s="3"/>
      <c r="EUM50" s="3"/>
      <c r="EUN50" s="3"/>
      <c r="EUO50" s="3"/>
      <c r="EUP50" s="3"/>
      <c r="EUQ50" s="3"/>
      <c r="EUR50" s="3"/>
      <c r="EUS50" s="3"/>
      <c r="EUT50" s="3"/>
      <c r="EUU50" s="3"/>
      <c r="EUV50" s="3"/>
      <c r="EUW50" s="3"/>
      <c r="EUX50" s="3"/>
      <c r="EUY50" s="3"/>
      <c r="EUZ50" s="3"/>
      <c r="EVA50" s="3"/>
      <c r="EVB50" s="3"/>
      <c r="EVC50" s="3"/>
      <c r="EVD50" s="3"/>
      <c r="EVE50" s="3"/>
      <c r="EVF50" s="3"/>
      <c r="EVG50" s="3"/>
      <c r="EVH50" s="3"/>
      <c r="EVI50" s="3"/>
      <c r="EVJ50" s="3"/>
      <c r="EVK50" s="3"/>
      <c r="EVL50" s="3"/>
      <c r="EVM50" s="3"/>
      <c r="EVN50" s="3"/>
      <c r="EVO50" s="3"/>
      <c r="EVP50" s="3"/>
      <c r="EVQ50" s="3"/>
      <c r="EVR50" s="3"/>
      <c r="EVS50" s="3"/>
      <c r="EVT50" s="3"/>
      <c r="EVU50" s="3"/>
      <c r="EVV50" s="3"/>
      <c r="EVW50" s="3"/>
      <c r="EVX50" s="3"/>
      <c r="EVY50" s="3"/>
      <c r="EVZ50" s="3"/>
      <c r="EWA50" s="3"/>
      <c r="EWB50" s="3"/>
      <c r="EWC50" s="3"/>
      <c r="EWD50" s="3"/>
      <c r="EWE50" s="3"/>
      <c r="EWF50" s="3"/>
      <c r="EWG50" s="3"/>
      <c r="EWH50" s="3"/>
      <c r="EWI50" s="3"/>
      <c r="EWJ50" s="3"/>
      <c r="EWK50" s="3"/>
      <c r="EWL50" s="3"/>
      <c r="EWM50" s="3"/>
      <c r="EWN50" s="3"/>
      <c r="EWO50" s="3"/>
      <c r="EWP50" s="3"/>
      <c r="EWQ50" s="3"/>
      <c r="EWR50" s="3"/>
      <c r="EWS50" s="3"/>
      <c r="EWT50" s="3"/>
      <c r="EWU50" s="3"/>
      <c r="EWV50" s="3"/>
      <c r="EWW50" s="3"/>
      <c r="EWX50" s="3"/>
      <c r="EWY50" s="3"/>
      <c r="EWZ50" s="3"/>
      <c r="EXA50" s="3"/>
      <c r="EXB50" s="3"/>
      <c r="EXC50" s="3"/>
      <c r="EXD50" s="3"/>
      <c r="EXE50" s="3"/>
      <c r="EXF50" s="3"/>
      <c r="EXG50" s="3"/>
      <c r="EXH50" s="3"/>
      <c r="EXI50" s="3"/>
      <c r="EXJ50" s="3"/>
      <c r="EXK50" s="3"/>
      <c r="EXL50" s="3"/>
      <c r="EXM50" s="3"/>
      <c r="EXN50" s="3"/>
      <c r="EXO50" s="3"/>
      <c r="EXP50" s="3"/>
      <c r="EXQ50" s="3"/>
      <c r="EXR50" s="3"/>
      <c r="EXS50" s="3"/>
      <c r="EXT50" s="3"/>
      <c r="EXU50" s="3"/>
      <c r="EXV50" s="3"/>
      <c r="EXW50" s="3"/>
      <c r="EXX50" s="3"/>
      <c r="EXY50" s="3"/>
      <c r="EXZ50" s="3"/>
      <c r="EYA50" s="3"/>
      <c r="EYB50" s="3"/>
      <c r="EYC50" s="3"/>
      <c r="EYD50" s="3"/>
      <c r="EYE50" s="3"/>
      <c r="EYF50" s="3"/>
      <c r="EYG50" s="3"/>
      <c r="EYH50" s="3"/>
      <c r="EYI50" s="3"/>
      <c r="EYJ50" s="3"/>
      <c r="EYK50" s="3"/>
      <c r="EYL50" s="3"/>
      <c r="EYM50" s="3"/>
      <c r="EYN50" s="3"/>
      <c r="EYO50" s="3"/>
      <c r="EYP50" s="3"/>
      <c r="EYQ50" s="3"/>
      <c r="EYR50" s="3"/>
      <c r="EYS50" s="3"/>
      <c r="EYT50" s="3"/>
      <c r="EYU50" s="3"/>
      <c r="EYV50" s="3"/>
      <c r="EYW50" s="3"/>
      <c r="EYX50" s="3"/>
      <c r="EYY50" s="3"/>
      <c r="EYZ50" s="3"/>
      <c r="EZA50" s="3"/>
      <c r="EZB50" s="3"/>
      <c r="EZC50" s="3"/>
      <c r="EZD50" s="3"/>
      <c r="EZE50" s="3"/>
      <c r="EZF50" s="3"/>
      <c r="EZG50" s="3"/>
      <c r="EZH50" s="3"/>
      <c r="EZI50" s="3"/>
      <c r="EZJ50" s="3"/>
      <c r="EZK50" s="3"/>
      <c r="EZL50" s="3"/>
      <c r="EZM50" s="3"/>
      <c r="EZN50" s="3"/>
      <c r="EZO50" s="3"/>
      <c r="EZP50" s="3"/>
      <c r="EZQ50" s="3"/>
      <c r="EZR50" s="3"/>
      <c r="EZS50" s="3"/>
      <c r="EZT50" s="3"/>
      <c r="EZU50" s="3"/>
      <c r="EZV50" s="3"/>
      <c r="EZW50" s="3"/>
      <c r="EZX50" s="3"/>
      <c r="EZY50" s="3"/>
      <c r="EZZ50" s="3"/>
      <c r="FAA50" s="3"/>
      <c r="FAB50" s="3"/>
      <c r="FAC50" s="3"/>
      <c r="FAD50" s="3"/>
      <c r="FAE50" s="3"/>
      <c r="FAF50" s="3"/>
      <c r="FAG50" s="3"/>
      <c r="FAH50" s="3"/>
      <c r="FAI50" s="3"/>
      <c r="FAJ50" s="3"/>
      <c r="FAK50" s="3"/>
      <c r="FAL50" s="3"/>
      <c r="FAM50" s="3"/>
      <c r="FAN50" s="3"/>
      <c r="FAO50" s="3"/>
      <c r="FAP50" s="3"/>
      <c r="FAQ50" s="3"/>
      <c r="FAR50" s="3"/>
      <c r="FAS50" s="3"/>
      <c r="FAT50" s="3"/>
      <c r="FAU50" s="3"/>
      <c r="FAV50" s="3"/>
      <c r="FAW50" s="3"/>
      <c r="FAX50" s="3"/>
      <c r="FAY50" s="3"/>
      <c r="FAZ50" s="3"/>
      <c r="FBA50" s="3"/>
      <c r="FBB50" s="3"/>
      <c r="FBC50" s="3"/>
      <c r="FBD50" s="3"/>
      <c r="FBE50" s="3"/>
      <c r="FBF50" s="3"/>
      <c r="FBG50" s="3"/>
      <c r="FBH50" s="3"/>
      <c r="FBI50" s="3"/>
      <c r="FBJ50" s="3"/>
      <c r="FBK50" s="3"/>
      <c r="FBL50" s="3"/>
      <c r="FBM50" s="3"/>
      <c r="FBN50" s="3"/>
      <c r="FBO50" s="3"/>
      <c r="FBP50" s="3"/>
      <c r="FBQ50" s="3"/>
      <c r="FBR50" s="3"/>
      <c r="FBS50" s="3"/>
      <c r="FBT50" s="3"/>
      <c r="FBU50" s="3"/>
      <c r="FBV50" s="3"/>
      <c r="FBW50" s="3"/>
      <c r="FBX50" s="3"/>
      <c r="FBY50" s="3"/>
      <c r="FBZ50" s="3"/>
      <c r="FCA50" s="3"/>
      <c r="FCB50" s="3"/>
      <c r="FCC50" s="3"/>
      <c r="FCD50" s="3"/>
      <c r="FCE50" s="3"/>
      <c r="FCF50" s="3"/>
      <c r="FCG50" s="3"/>
      <c r="FCH50" s="3"/>
      <c r="FCI50" s="3"/>
      <c r="FCJ50" s="3"/>
      <c r="FCK50" s="3"/>
      <c r="FCL50" s="3"/>
      <c r="FCM50" s="3"/>
      <c r="FCN50" s="3"/>
      <c r="FCO50" s="3"/>
      <c r="FCP50" s="3"/>
      <c r="FCQ50" s="3"/>
      <c r="FCR50" s="3"/>
      <c r="FCS50" s="3"/>
      <c r="FCT50" s="3"/>
      <c r="FCU50" s="3"/>
      <c r="FCV50" s="3"/>
      <c r="FCW50" s="3"/>
      <c r="FCX50" s="3"/>
      <c r="FCY50" s="3"/>
      <c r="FCZ50" s="3"/>
      <c r="FDA50" s="3"/>
      <c r="FDB50" s="3"/>
      <c r="FDC50" s="3"/>
      <c r="FDD50" s="3"/>
      <c r="FDE50" s="3"/>
      <c r="FDF50" s="3"/>
      <c r="FDG50" s="3"/>
      <c r="FDH50" s="3"/>
      <c r="FDI50" s="3"/>
      <c r="FDJ50" s="3"/>
      <c r="FDK50" s="3"/>
      <c r="FDL50" s="3"/>
      <c r="FDM50" s="3"/>
      <c r="FDN50" s="3"/>
      <c r="FDO50" s="3"/>
      <c r="FDP50" s="3"/>
      <c r="FDQ50" s="3"/>
      <c r="FDR50" s="3"/>
      <c r="FDS50" s="3"/>
      <c r="FDT50" s="3"/>
      <c r="FDU50" s="3"/>
      <c r="FDV50" s="3"/>
      <c r="FDW50" s="3"/>
      <c r="FDX50" s="3"/>
      <c r="FDY50" s="3"/>
      <c r="FDZ50" s="3"/>
      <c r="FEA50" s="3"/>
      <c r="FEB50" s="3"/>
      <c r="FEC50" s="3"/>
      <c r="FED50" s="3"/>
      <c r="FEE50" s="3"/>
      <c r="FEF50" s="3"/>
      <c r="FEG50" s="3"/>
      <c r="FEH50" s="3"/>
      <c r="FEI50" s="3"/>
      <c r="FEJ50" s="3"/>
      <c r="FEK50" s="3"/>
      <c r="FEL50" s="3"/>
      <c r="FEM50" s="3"/>
      <c r="FEN50" s="3"/>
      <c r="FEO50" s="3"/>
      <c r="FEP50" s="3"/>
      <c r="FEQ50" s="3"/>
      <c r="FER50" s="3"/>
      <c r="FES50" s="3"/>
      <c r="FET50" s="3"/>
      <c r="FEU50" s="3"/>
      <c r="FEV50" s="3"/>
      <c r="FEW50" s="3"/>
      <c r="FEX50" s="3"/>
      <c r="FEY50" s="3"/>
      <c r="FEZ50" s="3"/>
      <c r="FFA50" s="3"/>
      <c r="FFB50" s="3"/>
      <c r="FFC50" s="3"/>
      <c r="FFD50" s="3"/>
      <c r="FFE50" s="3"/>
      <c r="FFF50" s="3"/>
      <c r="FFG50" s="3"/>
      <c r="FFH50" s="3"/>
      <c r="FFI50" s="3"/>
      <c r="FFJ50" s="3"/>
      <c r="FFK50" s="3"/>
      <c r="FFL50" s="3"/>
      <c r="FFM50" s="3"/>
      <c r="FFN50" s="3"/>
      <c r="FFO50" s="3"/>
      <c r="FFP50" s="3"/>
      <c r="FFQ50" s="3"/>
      <c r="FFR50" s="3"/>
      <c r="FFS50" s="3"/>
      <c r="FFT50" s="3"/>
      <c r="FFU50" s="3"/>
      <c r="FFV50" s="3"/>
      <c r="FFW50" s="3"/>
      <c r="FFX50" s="3"/>
      <c r="FFY50" s="3"/>
      <c r="FFZ50" s="3"/>
      <c r="FGA50" s="3"/>
      <c r="FGB50" s="3"/>
      <c r="FGC50" s="3"/>
      <c r="FGD50" s="3"/>
      <c r="FGE50" s="3"/>
      <c r="FGF50" s="3"/>
      <c r="FGG50" s="3"/>
      <c r="FGH50" s="3"/>
      <c r="FGI50" s="3"/>
      <c r="FGJ50" s="3"/>
      <c r="FGK50" s="3"/>
      <c r="FGL50" s="3"/>
      <c r="FGM50" s="3"/>
      <c r="FGN50" s="3"/>
      <c r="FGO50" s="3"/>
      <c r="FGP50" s="3"/>
      <c r="FGQ50" s="3"/>
      <c r="FGR50" s="3"/>
      <c r="FGS50" s="3"/>
      <c r="FGT50" s="3"/>
      <c r="FGU50" s="3"/>
      <c r="FGV50" s="3"/>
      <c r="FGW50" s="3"/>
      <c r="FGX50" s="3"/>
      <c r="FGY50" s="3"/>
      <c r="FGZ50" s="3"/>
      <c r="FHA50" s="3"/>
      <c r="FHB50" s="3"/>
      <c r="FHC50" s="3"/>
      <c r="FHD50" s="3"/>
      <c r="FHE50" s="3"/>
      <c r="FHF50" s="3"/>
      <c r="FHG50" s="3"/>
      <c r="FHH50" s="3"/>
      <c r="FHI50" s="3"/>
      <c r="FHJ50" s="3"/>
      <c r="FHK50" s="3"/>
      <c r="FHL50" s="3"/>
      <c r="FHM50" s="3"/>
      <c r="FHN50" s="3"/>
      <c r="FHO50" s="3"/>
      <c r="FHP50" s="3"/>
      <c r="FHQ50" s="3"/>
      <c r="FHR50" s="3"/>
      <c r="FHS50" s="3"/>
      <c r="FHT50" s="3"/>
      <c r="FHU50" s="3"/>
      <c r="FHV50" s="3"/>
      <c r="FHW50" s="3"/>
      <c r="FHX50" s="3"/>
      <c r="FHY50" s="3"/>
      <c r="FHZ50" s="3"/>
      <c r="FIA50" s="3"/>
      <c r="FIB50" s="3"/>
      <c r="FIC50" s="3"/>
      <c r="FID50" s="3"/>
      <c r="FIE50" s="3"/>
      <c r="FIF50" s="3"/>
      <c r="FIG50" s="3"/>
      <c r="FIH50" s="3"/>
      <c r="FII50" s="3"/>
      <c r="FIJ50" s="3"/>
      <c r="FIK50" s="3"/>
      <c r="FIL50" s="3"/>
      <c r="FIM50" s="3"/>
      <c r="FIN50" s="3"/>
      <c r="FIO50" s="3"/>
      <c r="FIP50" s="3"/>
      <c r="FIQ50" s="3"/>
      <c r="FIR50" s="3"/>
      <c r="FIS50" s="3"/>
      <c r="FIT50" s="3"/>
      <c r="FIU50" s="3"/>
      <c r="FIV50" s="3"/>
      <c r="FIW50" s="3"/>
      <c r="FIX50" s="3"/>
      <c r="FIY50" s="3"/>
      <c r="FIZ50" s="3"/>
      <c r="FJA50" s="3"/>
      <c r="FJB50" s="3"/>
      <c r="FJC50" s="3"/>
      <c r="FJD50" s="3"/>
      <c r="FJE50" s="3"/>
      <c r="FJF50" s="3"/>
      <c r="FJG50" s="3"/>
      <c r="FJH50" s="3"/>
      <c r="FJI50" s="3"/>
      <c r="FJJ50" s="3"/>
      <c r="FJK50" s="3"/>
      <c r="FJL50" s="3"/>
      <c r="FJM50" s="3"/>
      <c r="FJN50" s="3"/>
      <c r="FJO50" s="3"/>
      <c r="FJP50" s="3"/>
      <c r="FJQ50" s="3"/>
      <c r="FJR50" s="3"/>
      <c r="FJS50" s="3"/>
      <c r="FJT50" s="3"/>
      <c r="FJU50" s="3"/>
      <c r="FJV50" s="3"/>
      <c r="FJW50" s="3"/>
      <c r="FJX50" s="3"/>
      <c r="FJY50" s="3"/>
      <c r="FJZ50" s="3"/>
      <c r="FKA50" s="3"/>
      <c r="FKB50" s="3"/>
      <c r="FKC50" s="3"/>
      <c r="FKD50" s="3"/>
      <c r="FKE50" s="3"/>
      <c r="FKF50" s="3"/>
      <c r="FKG50" s="3"/>
      <c r="FKH50" s="3"/>
      <c r="FKI50" s="3"/>
      <c r="FKJ50" s="3"/>
      <c r="FKK50" s="3"/>
      <c r="FKL50" s="3"/>
      <c r="FKM50" s="3"/>
      <c r="FKN50" s="3"/>
      <c r="FKO50" s="3"/>
      <c r="FKP50" s="3"/>
      <c r="FKQ50" s="3"/>
      <c r="FKR50" s="3"/>
      <c r="FKS50" s="3"/>
      <c r="FKT50" s="3"/>
      <c r="FKU50" s="3"/>
      <c r="FKV50" s="3"/>
      <c r="FKW50" s="3"/>
      <c r="FKX50" s="3"/>
      <c r="FKY50" s="3"/>
      <c r="FKZ50" s="3"/>
      <c r="FLA50" s="3"/>
      <c r="FLB50" s="3"/>
      <c r="FLC50" s="3"/>
      <c r="FLD50" s="3"/>
      <c r="FLE50" s="3"/>
      <c r="FLF50" s="3"/>
      <c r="FLG50" s="3"/>
      <c r="FLH50" s="3"/>
      <c r="FLI50" s="3"/>
      <c r="FLJ50" s="3"/>
      <c r="FLK50" s="3"/>
      <c r="FLL50" s="3"/>
      <c r="FLM50" s="3"/>
      <c r="FLN50" s="3"/>
      <c r="FLO50" s="3"/>
      <c r="FLP50" s="3"/>
      <c r="FLQ50" s="3"/>
      <c r="FLR50" s="3"/>
      <c r="FLS50" s="3"/>
      <c r="FLT50" s="3"/>
      <c r="FLU50" s="3"/>
      <c r="FLV50" s="3"/>
      <c r="FLW50" s="3"/>
      <c r="FLX50" s="3"/>
      <c r="FLY50" s="3"/>
      <c r="FLZ50" s="3"/>
      <c r="FMA50" s="3"/>
      <c r="FMB50" s="3"/>
      <c r="FMC50" s="3"/>
      <c r="FMD50" s="3"/>
      <c r="FME50" s="3"/>
      <c r="FMF50" s="3"/>
      <c r="FMG50" s="3"/>
      <c r="FMH50" s="3"/>
      <c r="FMI50" s="3"/>
      <c r="FMJ50" s="3"/>
      <c r="FMK50" s="3"/>
      <c r="FML50" s="3"/>
      <c r="FMM50" s="3"/>
      <c r="FMN50" s="3"/>
      <c r="FMO50" s="3"/>
      <c r="FMP50" s="3"/>
      <c r="FMQ50" s="3"/>
      <c r="FMR50" s="3"/>
      <c r="FMS50" s="3"/>
      <c r="FMT50" s="3"/>
      <c r="FMU50" s="3"/>
      <c r="FMV50" s="3"/>
      <c r="FMW50" s="3"/>
      <c r="FMX50" s="3"/>
      <c r="FMY50" s="3"/>
      <c r="FMZ50" s="3"/>
      <c r="FNA50" s="3"/>
      <c r="FNB50" s="3"/>
      <c r="FNC50" s="3"/>
      <c r="FND50" s="3"/>
      <c r="FNE50" s="3"/>
      <c r="FNF50" s="3"/>
      <c r="FNG50" s="3"/>
      <c r="FNH50" s="3"/>
      <c r="FNI50" s="3"/>
      <c r="FNJ50" s="3"/>
      <c r="FNK50" s="3"/>
      <c r="FNL50" s="3"/>
      <c r="FNM50" s="3"/>
      <c r="FNN50" s="3"/>
      <c r="FNO50" s="3"/>
      <c r="FNP50" s="3"/>
      <c r="FNQ50" s="3"/>
      <c r="FNR50" s="3"/>
      <c r="FNS50" s="3"/>
      <c r="FNT50" s="3"/>
      <c r="FNU50" s="3"/>
      <c r="FNV50" s="3"/>
      <c r="FNW50" s="3"/>
      <c r="FNX50" s="3"/>
      <c r="FNY50" s="3"/>
      <c r="FNZ50" s="3"/>
      <c r="FOA50" s="3"/>
      <c r="FOB50" s="3"/>
      <c r="FOC50" s="3"/>
      <c r="FOD50" s="3"/>
      <c r="FOE50" s="3"/>
      <c r="FOF50" s="3"/>
      <c r="FOG50" s="3"/>
      <c r="FOH50" s="3"/>
      <c r="FOI50" s="3"/>
      <c r="FOJ50" s="3"/>
      <c r="FOK50" s="3"/>
      <c r="FOL50" s="3"/>
      <c r="FOM50" s="3"/>
      <c r="FON50" s="3"/>
      <c r="FOO50" s="3"/>
      <c r="FOP50" s="3"/>
      <c r="FOQ50" s="3"/>
      <c r="FOR50" s="3"/>
      <c r="FOS50" s="3"/>
      <c r="FOT50" s="3"/>
      <c r="FOU50" s="3"/>
      <c r="FOV50" s="3"/>
      <c r="FOW50" s="3"/>
      <c r="FOX50" s="3"/>
      <c r="FOY50" s="3"/>
      <c r="FOZ50" s="3"/>
      <c r="FPA50" s="3"/>
      <c r="FPB50" s="3"/>
      <c r="FPC50" s="3"/>
      <c r="FPD50" s="3"/>
      <c r="FPE50" s="3"/>
      <c r="FPF50" s="3"/>
      <c r="FPG50" s="3"/>
      <c r="FPH50" s="3"/>
      <c r="FPI50" s="3"/>
      <c r="FPJ50" s="3"/>
      <c r="FPK50" s="3"/>
      <c r="FPL50" s="3"/>
      <c r="FPM50" s="3"/>
      <c r="FPN50" s="3"/>
      <c r="FPO50" s="3"/>
      <c r="FPP50" s="3"/>
      <c r="FPQ50" s="3"/>
      <c r="FPR50" s="3"/>
      <c r="FPS50" s="3"/>
      <c r="FPT50" s="3"/>
      <c r="FPU50" s="3"/>
      <c r="FPV50" s="3"/>
      <c r="FPW50" s="3"/>
      <c r="FPX50" s="3"/>
      <c r="FPY50" s="3"/>
      <c r="FPZ50" s="3"/>
      <c r="FQA50" s="3"/>
      <c r="FQB50" s="3"/>
      <c r="FQC50" s="3"/>
      <c r="FQD50" s="3"/>
      <c r="FQE50" s="3"/>
      <c r="FQF50" s="3"/>
      <c r="FQG50" s="3"/>
      <c r="FQH50" s="3"/>
      <c r="FQI50" s="3"/>
      <c r="FQJ50" s="3"/>
      <c r="FQK50" s="3"/>
      <c r="FQL50" s="3"/>
      <c r="FQM50" s="3"/>
      <c r="FQN50" s="3"/>
      <c r="FQO50" s="3"/>
      <c r="FQP50" s="3"/>
      <c r="FQQ50" s="3"/>
      <c r="FQR50" s="3"/>
      <c r="FQS50" s="3"/>
      <c r="FQT50" s="3"/>
      <c r="FQU50" s="3"/>
      <c r="FQV50" s="3"/>
      <c r="FQW50" s="3"/>
      <c r="FQX50" s="3"/>
      <c r="FQY50" s="3"/>
      <c r="FQZ50" s="3"/>
      <c r="FRA50" s="3"/>
      <c r="FRB50" s="3"/>
      <c r="FRC50" s="3"/>
      <c r="FRD50" s="3"/>
      <c r="FRE50" s="3"/>
      <c r="FRF50" s="3"/>
      <c r="FRG50" s="3"/>
      <c r="FRH50" s="3"/>
      <c r="FRI50" s="3"/>
      <c r="FRJ50" s="3"/>
      <c r="FRK50" s="3"/>
      <c r="FRL50" s="3"/>
      <c r="FRM50" s="3"/>
      <c r="FRN50" s="3"/>
      <c r="FRO50" s="3"/>
      <c r="FRP50" s="3"/>
      <c r="FRQ50" s="3"/>
      <c r="FRR50" s="3"/>
      <c r="FRS50" s="3"/>
      <c r="FRT50" s="3"/>
      <c r="FRU50" s="3"/>
      <c r="FRV50" s="3"/>
      <c r="FRW50" s="3"/>
      <c r="FRX50" s="3"/>
      <c r="FRY50" s="3"/>
      <c r="FRZ50" s="3"/>
      <c r="FSA50" s="3"/>
      <c r="FSB50" s="3"/>
      <c r="FSC50" s="3"/>
      <c r="FSD50" s="3"/>
      <c r="FSE50" s="3"/>
      <c r="FSF50" s="3"/>
      <c r="FSG50" s="3"/>
      <c r="FSH50" s="3"/>
      <c r="FSI50" s="3"/>
      <c r="FSJ50" s="3"/>
      <c r="FSK50" s="3"/>
      <c r="FSL50" s="3"/>
      <c r="FSM50" s="3"/>
      <c r="FSN50" s="3"/>
      <c r="FSO50" s="3"/>
      <c r="FSP50" s="3"/>
      <c r="FSQ50" s="3"/>
      <c r="FSR50" s="3"/>
      <c r="FSS50" s="3"/>
      <c r="FST50" s="3"/>
      <c r="FSU50" s="3"/>
      <c r="FSV50" s="3"/>
      <c r="FSW50" s="3"/>
      <c r="FSX50" s="3"/>
      <c r="FSY50" s="3"/>
      <c r="FSZ50" s="3"/>
      <c r="FTA50" s="3"/>
      <c r="FTB50" s="3"/>
      <c r="FTC50" s="3"/>
      <c r="FTD50" s="3"/>
      <c r="FTE50" s="3"/>
      <c r="FTF50" s="3"/>
      <c r="FTG50" s="3"/>
      <c r="FTH50" s="3"/>
      <c r="FTI50" s="3"/>
      <c r="FTJ50" s="3"/>
      <c r="FTK50" s="3"/>
      <c r="FTL50" s="3"/>
      <c r="FTM50" s="3"/>
      <c r="FTN50" s="3"/>
      <c r="FTO50" s="3"/>
      <c r="FTP50" s="3"/>
      <c r="FTQ50" s="3"/>
      <c r="FTR50" s="3"/>
      <c r="FTS50" s="3"/>
      <c r="FTT50" s="3"/>
      <c r="FTU50" s="3"/>
      <c r="FTV50" s="3"/>
      <c r="FTW50" s="3"/>
      <c r="FTX50" s="3"/>
      <c r="FTY50" s="3"/>
      <c r="FTZ50" s="3"/>
      <c r="FUA50" s="3"/>
      <c r="FUB50" s="3"/>
      <c r="FUC50" s="3"/>
      <c r="FUD50" s="3"/>
      <c r="FUE50" s="3"/>
      <c r="FUF50" s="3"/>
      <c r="FUG50" s="3"/>
      <c r="FUH50" s="3"/>
      <c r="FUI50" s="3"/>
      <c r="FUJ50" s="3"/>
      <c r="FUK50" s="3"/>
      <c r="FUL50" s="3"/>
      <c r="FUM50" s="3"/>
      <c r="FUN50" s="3"/>
      <c r="FUO50" s="3"/>
      <c r="FUP50" s="3"/>
      <c r="FUQ50" s="3"/>
      <c r="FUR50" s="3"/>
      <c r="FUS50" s="3"/>
      <c r="FUT50" s="3"/>
      <c r="FUU50" s="3"/>
      <c r="FUV50" s="3"/>
      <c r="FUW50" s="3"/>
      <c r="FUX50" s="3"/>
      <c r="FUY50" s="3"/>
      <c r="FUZ50" s="3"/>
      <c r="FVA50" s="3"/>
      <c r="FVB50" s="3"/>
      <c r="FVC50" s="3"/>
      <c r="FVD50" s="3"/>
      <c r="FVE50" s="3"/>
      <c r="FVF50" s="3"/>
      <c r="FVG50" s="3"/>
      <c r="FVH50" s="3"/>
      <c r="FVI50" s="3"/>
      <c r="FVJ50" s="3"/>
      <c r="FVK50" s="3"/>
      <c r="FVL50" s="3"/>
      <c r="FVM50" s="3"/>
      <c r="FVN50" s="3"/>
      <c r="FVO50" s="3"/>
      <c r="FVP50" s="3"/>
      <c r="FVQ50" s="3"/>
      <c r="FVR50" s="3"/>
      <c r="FVS50" s="3"/>
      <c r="FVT50" s="3"/>
      <c r="FVU50" s="3"/>
      <c r="FVV50" s="3"/>
      <c r="FVW50" s="3"/>
      <c r="FVX50" s="3"/>
      <c r="FVY50" s="3"/>
      <c r="FVZ50" s="3"/>
      <c r="FWA50" s="3"/>
      <c r="FWB50" s="3"/>
      <c r="FWC50" s="3"/>
      <c r="FWD50" s="3"/>
      <c r="FWE50" s="3"/>
      <c r="FWF50" s="3"/>
      <c r="FWG50" s="3"/>
      <c r="FWH50" s="3"/>
      <c r="FWI50" s="3"/>
      <c r="FWJ50" s="3"/>
      <c r="FWK50" s="3"/>
      <c r="FWL50" s="3"/>
      <c r="FWM50" s="3"/>
      <c r="FWN50" s="3"/>
      <c r="FWO50" s="3"/>
      <c r="FWP50" s="3"/>
      <c r="FWQ50" s="3"/>
      <c r="FWR50" s="3"/>
      <c r="FWS50" s="3"/>
      <c r="FWT50" s="3"/>
      <c r="FWU50" s="3"/>
      <c r="FWV50" s="3"/>
      <c r="FWW50" s="3"/>
      <c r="FWX50" s="3"/>
      <c r="FWY50" s="3"/>
      <c r="FWZ50" s="3"/>
      <c r="FXA50" s="3"/>
      <c r="FXB50" s="3"/>
      <c r="FXC50" s="3"/>
      <c r="FXD50" s="3"/>
      <c r="FXE50" s="3"/>
      <c r="FXF50" s="3"/>
      <c r="FXG50" s="3"/>
      <c r="FXH50" s="3"/>
      <c r="FXI50" s="3"/>
      <c r="FXJ50" s="3"/>
      <c r="FXK50" s="3"/>
      <c r="FXL50" s="3"/>
      <c r="FXM50" s="3"/>
      <c r="FXN50" s="3"/>
      <c r="FXO50" s="3"/>
      <c r="FXP50" s="3"/>
      <c r="FXQ50" s="3"/>
      <c r="FXR50" s="3"/>
      <c r="FXS50" s="3"/>
      <c r="FXT50" s="3"/>
      <c r="FXU50" s="3"/>
      <c r="FXV50" s="3"/>
      <c r="FXW50" s="3"/>
      <c r="FXX50" s="3"/>
      <c r="FXY50" s="3"/>
      <c r="FXZ50" s="3"/>
      <c r="FYA50" s="3"/>
      <c r="FYB50" s="3"/>
      <c r="FYC50" s="3"/>
      <c r="FYD50" s="3"/>
      <c r="FYE50" s="3"/>
      <c r="FYF50" s="3"/>
      <c r="FYG50" s="3"/>
      <c r="FYH50" s="3"/>
      <c r="FYI50" s="3"/>
      <c r="FYJ50" s="3"/>
      <c r="FYK50" s="3"/>
      <c r="FYL50" s="3"/>
      <c r="FYM50" s="3"/>
      <c r="FYN50" s="3"/>
      <c r="FYO50" s="3"/>
      <c r="FYP50" s="3"/>
      <c r="FYQ50" s="3"/>
      <c r="FYR50" s="3"/>
      <c r="FYS50" s="3"/>
      <c r="FYT50" s="3"/>
      <c r="FYU50" s="3"/>
      <c r="FYV50" s="3"/>
      <c r="FYW50" s="3"/>
      <c r="FYX50" s="3"/>
      <c r="FYY50" s="3"/>
      <c r="FYZ50" s="3"/>
      <c r="FZA50" s="3"/>
      <c r="FZB50" s="3"/>
      <c r="FZC50" s="3"/>
      <c r="FZD50" s="3"/>
      <c r="FZE50" s="3"/>
      <c r="FZF50" s="3"/>
      <c r="FZG50" s="3"/>
      <c r="FZH50" s="3"/>
      <c r="FZI50" s="3"/>
      <c r="FZJ50" s="3"/>
      <c r="FZK50" s="3"/>
      <c r="FZL50" s="3"/>
      <c r="FZM50" s="3"/>
      <c r="FZN50" s="3"/>
      <c r="FZO50" s="3"/>
      <c r="FZP50" s="3"/>
      <c r="FZQ50" s="3"/>
      <c r="FZR50" s="3"/>
      <c r="FZS50" s="3"/>
      <c r="FZT50" s="3"/>
      <c r="FZU50" s="3"/>
      <c r="FZV50" s="3"/>
      <c r="FZW50" s="3"/>
      <c r="FZX50" s="3"/>
      <c r="FZY50" s="3"/>
      <c r="FZZ50" s="3"/>
      <c r="GAA50" s="3"/>
      <c r="GAB50" s="3"/>
      <c r="GAC50" s="3"/>
      <c r="GAD50" s="3"/>
      <c r="GAE50" s="3"/>
      <c r="GAF50" s="3"/>
      <c r="GAG50" s="3"/>
      <c r="GAH50" s="3"/>
      <c r="GAI50" s="3"/>
      <c r="GAJ50" s="3"/>
      <c r="GAK50" s="3"/>
      <c r="GAL50" s="3"/>
      <c r="GAM50" s="3"/>
      <c r="GAN50" s="3"/>
      <c r="GAO50" s="3"/>
      <c r="GAP50" s="3"/>
      <c r="GAQ50" s="3"/>
      <c r="GAR50" s="3"/>
      <c r="GAS50" s="3"/>
      <c r="GAT50" s="3"/>
      <c r="GAU50" s="3"/>
      <c r="GAV50" s="3"/>
      <c r="GAW50" s="3"/>
      <c r="GAX50" s="3"/>
      <c r="GAY50" s="3"/>
      <c r="GAZ50" s="3"/>
      <c r="GBA50" s="3"/>
      <c r="GBB50" s="3"/>
      <c r="GBC50" s="3"/>
      <c r="GBD50" s="3"/>
      <c r="GBE50" s="3"/>
      <c r="GBF50" s="3"/>
      <c r="GBG50" s="3"/>
      <c r="GBH50" s="3"/>
      <c r="GBI50" s="3"/>
      <c r="GBJ50" s="3"/>
      <c r="GBK50" s="3"/>
      <c r="GBL50" s="3"/>
      <c r="GBM50" s="3"/>
      <c r="GBN50" s="3"/>
      <c r="GBO50" s="3"/>
      <c r="GBP50" s="3"/>
      <c r="GBQ50" s="3"/>
      <c r="GBR50" s="3"/>
      <c r="GBS50" s="3"/>
      <c r="GBT50" s="3"/>
      <c r="GBU50" s="3"/>
      <c r="GBV50" s="3"/>
      <c r="GBW50" s="3"/>
      <c r="GBX50" s="3"/>
      <c r="GBY50" s="3"/>
      <c r="GBZ50" s="3"/>
      <c r="GCA50" s="3"/>
      <c r="GCB50" s="3"/>
      <c r="GCC50" s="3"/>
      <c r="GCD50" s="3"/>
      <c r="GCE50" s="3"/>
      <c r="GCF50" s="3"/>
      <c r="GCG50" s="3"/>
      <c r="GCH50" s="3"/>
      <c r="GCI50" s="3"/>
      <c r="GCJ50" s="3"/>
      <c r="GCK50" s="3"/>
      <c r="GCL50" s="3"/>
      <c r="GCM50" s="3"/>
      <c r="GCN50" s="3"/>
      <c r="GCO50" s="3"/>
      <c r="GCP50" s="3"/>
      <c r="GCQ50" s="3"/>
      <c r="GCR50" s="3"/>
      <c r="GCS50" s="3"/>
      <c r="GCT50" s="3"/>
      <c r="GCU50" s="3"/>
      <c r="GCV50" s="3"/>
      <c r="GCW50" s="3"/>
      <c r="GCX50" s="3"/>
      <c r="GCY50" s="3"/>
      <c r="GCZ50" s="3"/>
      <c r="GDA50" s="3"/>
      <c r="GDB50" s="3"/>
      <c r="GDC50" s="3"/>
      <c r="GDD50" s="3"/>
      <c r="GDE50" s="3"/>
      <c r="GDF50" s="3"/>
      <c r="GDG50" s="3"/>
      <c r="GDH50" s="3"/>
      <c r="GDI50" s="3"/>
      <c r="GDJ50" s="3"/>
      <c r="GDK50" s="3"/>
      <c r="GDL50" s="3"/>
      <c r="GDM50" s="3"/>
      <c r="GDN50" s="3"/>
      <c r="GDO50" s="3"/>
      <c r="GDP50" s="3"/>
      <c r="GDQ50" s="3"/>
      <c r="GDR50" s="3"/>
      <c r="GDS50" s="3"/>
      <c r="GDT50" s="3"/>
      <c r="GDU50" s="3"/>
      <c r="GDV50" s="3"/>
      <c r="GDW50" s="3"/>
      <c r="GDX50" s="3"/>
      <c r="GDY50" s="3"/>
      <c r="GDZ50" s="3"/>
      <c r="GEA50" s="3"/>
      <c r="GEB50" s="3"/>
      <c r="GEC50" s="3"/>
      <c r="GED50" s="3"/>
      <c r="GEE50" s="3"/>
      <c r="GEF50" s="3"/>
      <c r="GEG50" s="3"/>
      <c r="GEH50" s="3"/>
      <c r="GEI50" s="3"/>
      <c r="GEJ50" s="3"/>
      <c r="GEK50" s="3"/>
      <c r="GEL50" s="3"/>
      <c r="GEM50" s="3"/>
      <c r="GEN50" s="3"/>
      <c r="GEO50" s="3"/>
      <c r="GEP50" s="3"/>
      <c r="GEQ50" s="3"/>
      <c r="GER50" s="3"/>
      <c r="GES50" s="3"/>
      <c r="GET50" s="3"/>
      <c r="GEU50" s="3"/>
      <c r="GEV50" s="3"/>
      <c r="GEW50" s="3"/>
      <c r="GEX50" s="3"/>
      <c r="GEY50" s="3"/>
      <c r="GEZ50" s="3"/>
      <c r="GFA50" s="3"/>
      <c r="GFB50" s="3"/>
      <c r="GFC50" s="3"/>
      <c r="GFD50" s="3"/>
      <c r="GFE50" s="3"/>
      <c r="GFF50" s="3"/>
      <c r="GFG50" s="3"/>
      <c r="GFH50" s="3"/>
      <c r="GFI50" s="3"/>
      <c r="GFJ50" s="3"/>
      <c r="GFK50" s="3"/>
      <c r="GFL50" s="3"/>
      <c r="GFM50" s="3"/>
      <c r="GFN50" s="3"/>
      <c r="GFO50" s="3"/>
      <c r="GFP50" s="3"/>
      <c r="GFQ50" s="3"/>
      <c r="GFR50" s="3"/>
      <c r="GFS50" s="3"/>
      <c r="GFT50" s="3"/>
      <c r="GFU50" s="3"/>
      <c r="GFV50" s="3"/>
      <c r="GFW50" s="3"/>
      <c r="GFX50" s="3"/>
      <c r="GFY50" s="3"/>
      <c r="GFZ50" s="3"/>
      <c r="GGA50" s="3"/>
      <c r="GGB50" s="3"/>
      <c r="GGC50" s="3"/>
      <c r="GGD50" s="3"/>
      <c r="GGE50" s="3"/>
      <c r="GGF50" s="3"/>
      <c r="GGG50" s="3"/>
      <c r="GGH50" s="3"/>
      <c r="GGI50" s="3"/>
      <c r="GGJ50" s="3"/>
      <c r="GGK50" s="3"/>
      <c r="GGL50" s="3"/>
      <c r="GGM50" s="3"/>
      <c r="GGN50" s="3"/>
      <c r="GGO50" s="3"/>
      <c r="GGP50" s="3"/>
      <c r="GGQ50" s="3"/>
      <c r="GGR50" s="3"/>
      <c r="GGS50" s="3"/>
      <c r="GGT50" s="3"/>
      <c r="GGU50" s="3"/>
      <c r="GGV50" s="3"/>
      <c r="GGW50" s="3"/>
      <c r="GGX50" s="3"/>
      <c r="GGY50" s="3"/>
      <c r="GGZ50" s="3"/>
      <c r="GHA50" s="3"/>
      <c r="GHB50" s="3"/>
      <c r="GHC50" s="3"/>
      <c r="GHD50" s="3"/>
      <c r="GHE50" s="3"/>
      <c r="GHF50" s="3"/>
      <c r="GHG50" s="3"/>
      <c r="GHH50" s="3"/>
      <c r="GHI50" s="3"/>
      <c r="GHJ50" s="3"/>
      <c r="GHK50" s="3"/>
      <c r="GHL50" s="3"/>
      <c r="GHM50" s="3"/>
      <c r="GHN50" s="3"/>
      <c r="GHO50" s="3"/>
      <c r="GHP50" s="3"/>
      <c r="GHQ50" s="3"/>
      <c r="GHR50" s="3"/>
      <c r="GHS50" s="3"/>
      <c r="GHT50" s="3"/>
      <c r="GHU50" s="3"/>
      <c r="GHV50" s="3"/>
      <c r="GHW50" s="3"/>
      <c r="GHX50" s="3"/>
      <c r="GHY50" s="3"/>
      <c r="GHZ50" s="3"/>
      <c r="GIA50" s="3"/>
      <c r="GIB50" s="3"/>
      <c r="GIC50" s="3"/>
      <c r="GID50" s="3"/>
      <c r="GIE50" s="3"/>
      <c r="GIF50" s="3"/>
      <c r="GIG50" s="3"/>
      <c r="GIH50" s="3"/>
      <c r="GII50" s="3"/>
      <c r="GIJ50" s="3"/>
      <c r="GIK50" s="3"/>
      <c r="GIL50" s="3"/>
      <c r="GIM50" s="3"/>
      <c r="GIN50" s="3"/>
      <c r="GIO50" s="3"/>
      <c r="GIP50" s="3"/>
      <c r="GIQ50" s="3"/>
      <c r="GIR50" s="3"/>
      <c r="GIS50" s="3"/>
      <c r="GIT50" s="3"/>
      <c r="GIU50" s="3"/>
      <c r="GIV50" s="3"/>
      <c r="GIW50" s="3"/>
      <c r="GIX50" s="3"/>
      <c r="GIY50" s="3"/>
      <c r="GIZ50" s="3"/>
      <c r="GJA50" s="3"/>
      <c r="GJB50" s="3"/>
      <c r="GJC50" s="3"/>
      <c r="GJD50" s="3"/>
      <c r="GJE50" s="3"/>
      <c r="GJF50" s="3"/>
      <c r="GJG50" s="3"/>
      <c r="GJH50" s="3"/>
      <c r="GJI50" s="3"/>
      <c r="GJJ50" s="3"/>
      <c r="GJK50" s="3"/>
      <c r="GJL50" s="3"/>
      <c r="GJM50" s="3"/>
      <c r="GJN50" s="3"/>
      <c r="GJO50" s="3"/>
      <c r="GJP50" s="3"/>
      <c r="GJQ50" s="3"/>
      <c r="GJR50" s="3"/>
      <c r="GJS50" s="3"/>
      <c r="GJT50" s="3"/>
      <c r="GJU50" s="3"/>
      <c r="GJV50" s="3"/>
      <c r="GJW50" s="3"/>
      <c r="GJX50" s="3"/>
      <c r="GJY50" s="3"/>
      <c r="GJZ50" s="3"/>
      <c r="GKA50" s="3"/>
      <c r="GKB50" s="3"/>
      <c r="GKC50" s="3"/>
      <c r="GKD50" s="3"/>
      <c r="GKE50" s="3"/>
      <c r="GKF50" s="3"/>
      <c r="GKG50" s="3"/>
      <c r="GKH50" s="3"/>
      <c r="GKI50" s="3"/>
      <c r="GKJ50" s="3"/>
      <c r="GKK50" s="3"/>
      <c r="GKL50" s="3"/>
      <c r="GKM50" s="3"/>
      <c r="GKN50" s="3"/>
      <c r="GKO50" s="3"/>
      <c r="GKP50" s="3"/>
      <c r="GKQ50" s="3"/>
      <c r="GKR50" s="3"/>
      <c r="GKS50" s="3"/>
      <c r="GKT50" s="3"/>
      <c r="GKU50" s="3"/>
      <c r="GKV50" s="3"/>
      <c r="GKW50" s="3"/>
      <c r="GKX50" s="3"/>
      <c r="GKY50" s="3"/>
      <c r="GKZ50" s="3"/>
      <c r="GLA50" s="3"/>
      <c r="GLB50" s="3"/>
      <c r="GLC50" s="3"/>
      <c r="GLD50" s="3"/>
      <c r="GLE50" s="3"/>
      <c r="GLF50" s="3"/>
      <c r="GLG50" s="3"/>
      <c r="GLH50" s="3"/>
      <c r="GLI50" s="3"/>
      <c r="GLJ50" s="3"/>
      <c r="GLK50" s="3"/>
      <c r="GLL50" s="3"/>
      <c r="GLM50" s="3"/>
      <c r="GLN50" s="3"/>
      <c r="GLO50" s="3"/>
      <c r="GLP50" s="3"/>
      <c r="GLQ50" s="3"/>
      <c r="GLR50" s="3"/>
      <c r="GLS50" s="3"/>
      <c r="GLT50" s="3"/>
      <c r="GLU50" s="3"/>
      <c r="GLV50" s="3"/>
      <c r="GLW50" s="3"/>
      <c r="GLX50" s="3"/>
      <c r="GLY50" s="3"/>
      <c r="GLZ50" s="3"/>
      <c r="GMA50" s="3"/>
      <c r="GMB50" s="3"/>
      <c r="GMC50" s="3"/>
      <c r="GMD50" s="3"/>
      <c r="GME50" s="3"/>
      <c r="GMF50" s="3"/>
      <c r="GMG50" s="3"/>
      <c r="GMH50" s="3"/>
      <c r="GMI50" s="3"/>
      <c r="GMJ50" s="3"/>
      <c r="GMK50" s="3"/>
      <c r="GML50" s="3"/>
      <c r="GMM50" s="3"/>
      <c r="GMN50" s="3"/>
      <c r="GMO50" s="3"/>
      <c r="GMP50" s="3"/>
      <c r="GMQ50" s="3"/>
      <c r="GMR50" s="3"/>
      <c r="GMS50" s="3"/>
      <c r="GMT50" s="3"/>
      <c r="GMU50" s="3"/>
      <c r="GMV50" s="3"/>
      <c r="GMW50" s="3"/>
      <c r="GMX50" s="3"/>
      <c r="GMY50" s="3"/>
      <c r="GMZ50" s="3"/>
      <c r="GNA50" s="3"/>
      <c r="GNB50" s="3"/>
      <c r="GNC50" s="3"/>
      <c r="GND50" s="3"/>
      <c r="GNE50" s="3"/>
      <c r="GNF50" s="3"/>
      <c r="GNG50" s="3"/>
      <c r="GNH50" s="3"/>
      <c r="GNI50" s="3"/>
      <c r="GNJ50" s="3"/>
      <c r="GNK50" s="3"/>
      <c r="GNL50" s="3"/>
      <c r="GNM50" s="3"/>
      <c r="GNN50" s="3"/>
      <c r="GNO50" s="3"/>
      <c r="GNP50" s="3"/>
      <c r="GNQ50" s="3"/>
      <c r="GNR50" s="3"/>
      <c r="GNS50" s="3"/>
      <c r="GNT50" s="3"/>
      <c r="GNU50" s="3"/>
      <c r="GNV50" s="3"/>
      <c r="GNW50" s="3"/>
      <c r="GNX50" s="3"/>
      <c r="GNY50" s="3"/>
      <c r="GNZ50" s="3"/>
      <c r="GOA50" s="3"/>
      <c r="GOB50" s="3"/>
      <c r="GOC50" s="3"/>
      <c r="GOD50" s="3"/>
      <c r="GOE50" s="3"/>
      <c r="GOF50" s="3"/>
      <c r="GOG50" s="3"/>
      <c r="GOH50" s="3"/>
      <c r="GOI50" s="3"/>
      <c r="GOJ50" s="3"/>
      <c r="GOK50" s="3"/>
      <c r="GOL50" s="3"/>
      <c r="GOM50" s="3"/>
      <c r="GON50" s="3"/>
      <c r="GOO50" s="3"/>
      <c r="GOP50" s="3"/>
      <c r="GOQ50" s="3"/>
      <c r="GOR50" s="3"/>
      <c r="GOS50" s="3"/>
      <c r="GOT50" s="3"/>
      <c r="GOU50" s="3"/>
      <c r="GOV50" s="3"/>
      <c r="GOW50" s="3"/>
      <c r="GOX50" s="3"/>
      <c r="GOY50" s="3"/>
      <c r="GOZ50" s="3"/>
      <c r="GPA50" s="3"/>
      <c r="GPB50" s="3"/>
      <c r="GPC50" s="3"/>
      <c r="GPD50" s="3"/>
      <c r="GPE50" s="3"/>
      <c r="GPF50" s="3"/>
      <c r="GPG50" s="3"/>
      <c r="GPH50" s="3"/>
      <c r="GPI50" s="3"/>
      <c r="GPJ50" s="3"/>
      <c r="GPK50" s="3"/>
      <c r="GPL50" s="3"/>
      <c r="GPM50" s="3"/>
      <c r="GPN50" s="3"/>
      <c r="GPO50" s="3"/>
      <c r="GPP50" s="3"/>
      <c r="GPQ50" s="3"/>
      <c r="GPR50" s="3"/>
      <c r="GPS50" s="3"/>
      <c r="GPT50" s="3"/>
      <c r="GPU50" s="3"/>
      <c r="GPV50" s="3"/>
      <c r="GPW50" s="3"/>
      <c r="GPX50" s="3"/>
      <c r="GPY50" s="3"/>
      <c r="GPZ50" s="3"/>
      <c r="GQA50" s="3"/>
      <c r="GQB50" s="3"/>
      <c r="GQC50" s="3"/>
      <c r="GQD50" s="3"/>
      <c r="GQE50" s="3"/>
      <c r="GQF50" s="3"/>
      <c r="GQG50" s="3"/>
      <c r="GQH50" s="3"/>
      <c r="GQI50" s="3"/>
      <c r="GQJ50" s="3"/>
      <c r="GQK50" s="3"/>
      <c r="GQL50" s="3"/>
      <c r="GQM50" s="3"/>
      <c r="GQN50" s="3"/>
      <c r="GQO50" s="3"/>
      <c r="GQP50" s="3"/>
      <c r="GQQ50" s="3"/>
      <c r="GQR50" s="3"/>
      <c r="GQS50" s="3"/>
      <c r="GQT50" s="3"/>
      <c r="GQU50" s="3"/>
      <c r="GQV50" s="3"/>
      <c r="GQW50" s="3"/>
      <c r="GQX50" s="3"/>
      <c r="GQY50" s="3"/>
      <c r="GQZ50" s="3"/>
      <c r="GRA50" s="3"/>
      <c r="GRB50" s="3"/>
      <c r="GRC50" s="3"/>
      <c r="GRD50" s="3"/>
      <c r="GRE50" s="3"/>
      <c r="GRF50" s="3"/>
      <c r="GRG50" s="3"/>
      <c r="GRH50" s="3"/>
      <c r="GRI50" s="3"/>
      <c r="GRJ50" s="3"/>
      <c r="GRK50" s="3"/>
      <c r="GRL50" s="3"/>
      <c r="GRM50" s="3"/>
      <c r="GRN50" s="3"/>
      <c r="GRO50" s="3"/>
      <c r="GRP50" s="3"/>
      <c r="GRQ50" s="3"/>
      <c r="GRR50" s="3"/>
      <c r="GRS50" s="3"/>
      <c r="GRT50" s="3"/>
      <c r="GRU50" s="3"/>
      <c r="GRV50" s="3"/>
      <c r="GRW50" s="3"/>
      <c r="GRX50" s="3"/>
      <c r="GRY50" s="3"/>
      <c r="GRZ50" s="3"/>
      <c r="GSA50" s="3"/>
      <c r="GSB50" s="3"/>
      <c r="GSC50" s="3"/>
      <c r="GSD50" s="3"/>
      <c r="GSE50" s="3"/>
      <c r="GSF50" s="3"/>
      <c r="GSG50" s="3"/>
      <c r="GSH50" s="3"/>
      <c r="GSI50" s="3"/>
      <c r="GSJ50" s="3"/>
      <c r="GSK50" s="3"/>
      <c r="GSL50" s="3"/>
      <c r="GSM50" s="3"/>
      <c r="GSN50" s="3"/>
      <c r="GSO50" s="3"/>
      <c r="GSP50" s="3"/>
      <c r="GSQ50" s="3"/>
      <c r="GSR50" s="3"/>
      <c r="GSS50" s="3"/>
      <c r="GST50" s="3"/>
      <c r="GSU50" s="3"/>
      <c r="GSV50" s="3"/>
      <c r="GSW50" s="3"/>
      <c r="GSX50" s="3"/>
      <c r="GSY50" s="3"/>
      <c r="GSZ50" s="3"/>
      <c r="GTA50" s="3"/>
      <c r="GTB50" s="3"/>
      <c r="GTC50" s="3"/>
      <c r="GTD50" s="3"/>
      <c r="GTE50" s="3"/>
      <c r="GTF50" s="3"/>
      <c r="GTG50" s="3"/>
      <c r="GTH50" s="3"/>
      <c r="GTI50" s="3"/>
      <c r="GTJ50" s="3"/>
      <c r="GTK50" s="3"/>
      <c r="GTL50" s="3"/>
      <c r="GTM50" s="3"/>
      <c r="GTN50" s="3"/>
      <c r="GTO50" s="3"/>
      <c r="GTP50" s="3"/>
      <c r="GTQ50" s="3"/>
      <c r="GTR50" s="3"/>
      <c r="GTS50" s="3"/>
      <c r="GTT50" s="3"/>
      <c r="GTU50" s="3"/>
      <c r="GTV50" s="3"/>
      <c r="GTW50" s="3"/>
      <c r="GTX50" s="3"/>
      <c r="GTY50" s="3"/>
      <c r="GTZ50" s="3"/>
      <c r="GUA50" s="3"/>
      <c r="GUB50" s="3"/>
      <c r="GUC50" s="3"/>
      <c r="GUD50" s="3"/>
      <c r="GUE50" s="3"/>
      <c r="GUF50" s="3"/>
      <c r="GUG50" s="3"/>
      <c r="GUH50" s="3"/>
      <c r="GUI50" s="3"/>
      <c r="GUJ50" s="3"/>
      <c r="GUK50" s="3"/>
      <c r="GUL50" s="3"/>
      <c r="GUM50" s="3"/>
      <c r="GUN50" s="3"/>
      <c r="GUO50" s="3"/>
      <c r="GUP50" s="3"/>
      <c r="GUQ50" s="3"/>
      <c r="GUR50" s="3"/>
      <c r="GUS50" s="3"/>
      <c r="GUT50" s="3"/>
      <c r="GUU50" s="3"/>
      <c r="GUV50" s="3"/>
      <c r="GUW50" s="3"/>
      <c r="GUX50" s="3"/>
      <c r="GUY50" s="3"/>
      <c r="GUZ50" s="3"/>
      <c r="GVA50" s="3"/>
      <c r="GVB50" s="3"/>
      <c r="GVC50" s="3"/>
      <c r="GVD50" s="3"/>
      <c r="GVE50" s="3"/>
      <c r="GVF50" s="3"/>
      <c r="GVG50" s="3"/>
      <c r="GVH50" s="3"/>
      <c r="GVI50" s="3"/>
      <c r="GVJ50" s="3"/>
      <c r="GVK50" s="3"/>
      <c r="GVL50" s="3"/>
      <c r="GVM50" s="3"/>
      <c r="GVN50" s="3"/>
      <c r="GVO50" s="3"/>
      <c r="GVP50" s="3"/>
      <c r="GVQ50" s="3"/>
      <c r="GVR50" s="3"/>
      <c r="GVS50" s="3"/>
      <c r="GVT50" s="3"/>
      <c r="GVU50" s="3"/>
      <c r="GVV50" s="3"/>
      <c r="GVW50" s="3"/>
      <c r="GVX50" s="3"/>
      <c r="GVY50" s="3"/>
      <c r="GVZ50" s="3"/>
      <c r="GWA50" s="3"/>
      <c r="GWB50" s="3"/>
      <c r="GWC50" s="3"/>
      <c r="GWD50" s="3"/>
      <c r="GWE50" s="3"/>
      <c r="GWF50" s="3"/>
      <c r="GWG50" s="3"/>
      <c r="GWH50" s="3"/>
      <c r="GWI50" s="3"/>
      <c r="GWJ50" s="3"/>
      <c r="GWK50" s="3"/>
      <c r="GWL50" s="3"/>
      <c r="GWM50" s="3"/>
      <c r="GWN50" s="3"/>
      <c r="GWO50" s="3"/>
      <c r="GWP50" s="3"/>
      <c r="GWQ50" s="3"/>
      <c r="GWR50" s="3"/>
      <c r="GWS50" s="3"/>
      <c r="GWT50" s="3"/>
      <c r="GWU50" s="3"/>
      <c r="GWV50" s="3"/>
      <c r="GWW50" s="3"/>
      <c r="GWX50" s="3"/>
      <c r="GWY50" s="3"/>
      <c r="GWZ50" s="3"/>
      <c r="GXA50" s="3"/>
      <c r="GXB50" s="3"/>
      <c r="GXC50" s="3"/>
      <c r="GXD50" s="3"/>
      <c r="GXE50" s="3"/>
      <c r="GXF50" s="3"/>
      <c r="GXG50" s="3"/>
      <c r="GXH50" s="3"/>
      <c r="GXI50" s="3"/>
      <c r="GXJ50" s="3"/>
      <c r="GXK50" s="3"/>
      <c r="GXL50" s="3"/>
      <c r="GXM50" s="3"/>
      <c r="GXN50" s="3"/>
      <c r="GXO50" s="3"/>
      <c r="GXP50" s="3"/>
      <c r="GXQ50" s="3"/>
      <c r="GXR50" s="3"/>
      <c r="GXS50" s="3"/>
      <c r="GXT50" s="3"/>
      <c r="GXU50" s="3"/>
      <c r="GXV50" s="3"/>
      <c r="GXW50" s="3"/>
      <c r="GXX50" s="3"/>
      <c r="GXY50" s="3"/>
      <c r="GXZ50" s="3"/>
      <c r="GYA50" s="3"/>
      <c r="GYB50" s="3"/>
      <c r="GYC50" s="3"/>
      <c r="GYD50" s="3"/>
      <c r="GYE50" s="3"/>
      <c r="GYF50" s="3"/>
      <c r="GYG50" s="3"/>
      <c r="GYH50" s="3"/>
      <c r="GYI50" s="3"/>
      <c r="GYJ50" s="3"/>
      <c r="GYK50" s="3"/>
      <c r="GYL50" s="3"/>
      <c r="GYM50" s="3"/>
      <c r="GYN50" s="3"/>
      <c r="GYO50" s="3"/>
      <c r="GYP50" s="3"/>
      <c r="GYQ50" s="3"/>
      <c r="GYR50" s="3"/>
      <c r="GYS50" s="3"/>
      <c r="GYT50" s="3"/>
      <c r="GYU50" s="3"/>
      <c r="GYV50" s="3"/>
      <c r="GYW50" s="3"/>
      <c r="GYX50" s="3"/>
      <c r="GYY50" s="3"/>
      <c r="GYZ50" s="3"/>
      <c r="GZA50" s="3"/>
      <c r="GZB50" s="3"/>
      <c r="GZC50" s="3"/>
      <c r="GZD50" s="3"/>
      <c r="GZE50" s="3"/>
      <c r="GZF50" s="3"/>
      <c r="GZG50" s="3"/>
      <c r="GZH50" s="3"/>
      <c r="GZI50" s="3"/>
      <c r="GZJ50" s="3"/>
      <c r="GZK50" s="3"/>
      <c r="GZL50" s="3"/>
      <c r="GZM50" s="3"/>
      <c r="GZN50" s="3"/>
      <c r="GZO50" s="3"/>
      <c r="GZP50" s="3"/>
      <c r="GZQ50" s="3"/>
      <c r="GZR50" s="3"/>
      <c r="GZS50" s="3"/>
      <c r="GZT50" s="3"/>
      <c r="GZU50" s="3"/>
      <c r="GZV50" s="3"/>
      <c r="GZW50" s="3"/>
      <c r="GZX50" s="3"/>
      <c r="GZY50" s="3"/>
      <c r="GZZ50" s="3"/>
      <c r="HAA50" s="3"/>
      <c r="HAB50" s="3"/>
      <c r="HAC50" s="3"/>
      <c r="HAD50" s="3"/>
      <c r="HAE50" s="3"/>
      <c r="HAF50" s="3"/>
      <c r="HAG50" s="3"/>
      <c r="HAH50" s="3"/>
      <c r="HAI50" s="3"/>
      <c r="HAJ50" s="3"/>
      <c r="HAK50" s="3"/>
      <c r="HAL50" s="3"/>
      <c r="HAM50" s="3"/>
      <c r="HAN50" s="3"/>
      <c r="HAO50" s="3"/>
      <c r="HAP50" s="3"/>
      <c r="HAQ50" s="3"/>
      <c r="HAR50" s="3"/>
      <c r="HAS50" s="3"/>
      <c r="HAT50" s="3"/>
      <c r="HAU50" s="3"/>
      <c r="HAV50" s="3"/>
      <c r="HAW50" s="3"/>
      <c r="HAX50" s="3"/>
      <c r="HAY50" s="3"/>
      <c r="HAZ50" s="3"/>
      <c r="HBA50" s="3"/>
      <c r="HBB50" s="3"/>
      <c r="HBC50" s="3"/>
      <c r="HBD50" s="3"/>
      <c r="HBE50" s="3"/>
      <c r="HBF50" s="3"/>
      <c r="HBG50" s="3"/>
      <c r="HBH50" s="3"/>
      <c r="HBI50" s="3"/>
      <c r="HBJ50" s="3"/>
      <c r="HBK50" s="3"/>
      <c r="HBL50" s="3"/>
      <c r="HBM50" s="3"/>
      <c r="HBN50" s="3"/>
      <c r="HBO50" s="3"/>
      <c r="HBP50" s="3"/>
      <c r="HBQ50" s="3"/>
      <c r="HBR50" s="3"/>
      <c r="HBS50" s="3"/>
      <c r="HBT50" s="3"/>
      <c r="HBU50" s="3"/>
      <c r="HBV50" s="3"/>
      <c r="HBW50" s="3"/>
      <c r="HBX50" s="3"/>
      <c r="HBY50" s="3"/>
      <c r="HBZ50" s="3"/>
      <c r="HCA50" s="3"/>
      <c r="HCB50" s="3"/>
      <c r="HCC50" s="3"/>
      <c r="HCD50" s="3"/>
      <c r="HCE50" s="3"/>
      <c r="HCF50" s="3"/>
      <c r="HCG50" s="3"/>
      <c r="HCH50" s="3"/>
      <c r="HCI50" s="3"/>
      <c r="HCJ50" s="3"/>
      <c r="HCK50" s="3"/>
      <c r="HCL50" s="3"/>
      <c r="HCM50" s="3"/>
      <c r="HCN50" s="3"/>
      <c r="HCO50" s="3"/>
      <c r="HCP50" s="3"/>
      <c r="HCQ50" s="3"/>
      <c r="HCR50" s="3"/>
      <c r="HCS50" s="3"/>
      <c r="HCT50" s="3"/>
      <c r="HCU50" s="3"/>
      <c r="HCV50" s="3"/>
      <c r="HCW50" s="3"/>
      <c r="HCX50" s="3"/>
      <c r="HCY50" s="3"/>
      <c r="HCZ50" s="3"/>
      <c r="HDA50" s="3"/>
      <c r="HDB50" s="3"/>
      <c r="HDC50" s="3"/>
      <c r="HDD50" s="3"/>
      <c r="HDE50" s="3"/>
      <c r="HDF50" s="3"/>
      <c r="HDG50" s="3"/>
      <c r="HDH50" s="3"/>
      <c r="HDI50" s="3"/>
      <c r="HDJ50" s="3"/>
      <c r="HDK50" s="3"/>
      <c r="HDL50" s="3"/>
      <c r="HDM50" s="3"/>
      <c r="HDN50" s="3"/>
      <c r="HDO50" s="3"/>
      <c r="HDP50" s="3"/>
      <c r="HDQ50" s="3"/>
      <c r="HDR50" s="3"/>
      <c r="HDS50" s="3"/>
      <c r="HDT50" s="3"/>
      <c r="HDU50" s="3"/>
      <c r="HDV50" s="3"/>
      <c r="HDW50" s="3"/>
      <c r="HDX50" s="3"/>
      <c r="HDY50" s="3"/>
      <c r="HDZ50" s="3"/>
      <c r="HEA50" s="3"/>
      <c r="HEB50" s="3"/>
      <c r="HEC50" s="3"/>
      <c r="HED50" s="3"/>
      <c r="HEE50" s="3"/>
      <c r="HEF50" s="3"/>
      <c r="HEG50" s="3"/>
      <c r="HEH50" s="3"/>
      <c r="HEI50" s="3"/>
      <c r="HEJ50" s="3"/>
      <c r="HEK50" s="3"/>
      <c r="HEL50" s="3"/>
      <c r="HEM50" s="3"/>
      <c r="HEN50" s="3"/>
      <c r="HEO50" s="3"/>
      <c r="HEP50" s="3"/>
      <c r="HEQ50" s="3"/>
      <c r="HER50" s="3"/>
      <c r="HES50" s="3"/>
      <c r="HET50" s="3"/>
      <c r="HEU50" s="3"/>
      <c r="HEV50" s="3"/>
      <c r="HEW50" s="3"/>
      <c r="HEX50" s="3"/>
      <c r="HEY50" s="3"/>
      <c r="HEZ50" s="3"/>
      <c r="HFA50" s="3"/>
      <c r="HFB50" s="3"/>
      <c r="HFC50" s="3"/>
      <c r="HFD50" s="3"/>
      <c r="HFE50" s="3"/>
      <c r="HFF50" s="3"/>
      <c r="HFG50" s="3"/>
      <c r="HFH50" s="3"/>
      <c r="HFI50" s="3"/>
      <c r="HFJ50" s="3"/>
      <c r="HFK50" s="3"/>
      <c r="HFL50" s="3"/>
      <c r="HFM50" s="3"/>
      <c r="HFN50" s="3"/>
      <c r="HFO50" s="3"/>
      <c r="HFP50" s="3"/>
      <c r="HFQ50" s="3"/>
      <c r="HFR50" s="3"/>
      <c r="HFS50" s="3"/>
      <c r="HFT50" s="3"/>
      <c r="HFU50" s="3"/>
      <c r="HFV50" s="3"/>
      <c r="HFW50" s="3"/>
      <c r="HFX50" s="3"/>
      <c r="HFY50" s="3"/>
      <c r="HFZ50" s="3"/>
      <c r="HGA50" s="3"/>
      <c r="HGB50" s="3"/>
      <c r="HGC50" s="3"/>
      <c r="HGD50" s="3"/>
      <c r="HGE50" s="3"/>
      <c r="HGF50" s="3"/>
      <c r="HGG50" s="3"/>
      <c r="HGH50" s="3"/>
      <c r="HGI50" s="3"/>
      <c r="HGJ50" s="3"/>
      <c r="HGK50" s="3"/>
      <c r="HGL50" s="3"/>
      <c r="HGM50" s="3"/>
      <c r="HGN50" s="3"/>
      <c r="HGO50" s="3"/>
      <c r="HGP50" s="3"/>
      <c r="HGQ50" s="3"/>
      <c r="HGR50" s="3"/>
      <c r="HGS50" s="3"/>
      <c r="HGT50" s="3"/>
      <c r="HGU50" s="3"/>
      <c r="HGV50" s="3"/>
      <c r="HGW50" s="3"/>
      <c r="HGX50" s="3"/>
      <c r="HGY50" s="3"/>
      <c r="HGZ50" s="3"/>
      <c r="HHA50" s="3"/>
      <c r="HHB50" s="3"/>
      <c r="HHC50" s="3"/>
      <c r="HHD50" s="3"/>
      <c r="HHE50" s="3"/>
      <c r="HHF50" s="3"/>
      <c r="HHG50" s="3"/>
      <c r="HHH50" s="3"/>
      <c r="HHI50" s="3"/>
      <c r="HHJ50" s="3"/>
      <c r="HHK50" s="3"/>
      <c r="HHL50" s="3"/>
      <c r="HHM50" s="3"/>
      <c r="HHN50" s="3"/>
      <c r="HHO50" s="3"/>
      <c r="HHP50" s="3"/>
      <c r="HHQ50" s="3"/>
      <c r="HHR50" s="3"/>
      <c r="HHS50" s="3"/>
      <c r="HHT50" s="3"/>
      <c r="HHU50" s="3"/>
      <c r="HHV50" s="3"/>
      <c r="HHW50" s="3"/>
      <c r="HHX50" s="3"/>
      <c r="HHY50" s="3"/>
      <c r="HHZ50" s="3"/>
      <c r="HIA50" s="3"/>
      <c r="HIB50" s="3"/>
      <c r="HIC50" s="3"/>
      <c r="HID50" s="3"/>
      <c r="HIE50" s="3"/>
      <c r="HIF50" s="3"/>
      <c r="HIG50" s="3"/>
      <c r="HIH50" s="3"/>
      <c r="HII50" s="3"/>
      <c r="HIJ50" s="3"/>
      <c r="HIK50" s="3"/>
      <c r="HIL50" s="3"/>
      <c r="HIM50" s="3"/>
      <c r="HIN50" s="3"/>
      <c r="HIO50" s="3"/>
      <c r="HIP50" s="3"/>
      <c r="HIQ50" s="3"/>
      <c r="HIR50" s="3"/>
      <c r="HIS50" s="3"/>
      <c r="HIT50" s="3"/>
      <c r="HIU50" s="3"/>
      <c r="HIV50" s="3"/>
      <c r="HIW50" s="3"/>
      <c r="HIX50" s="3"/>
      <c r="HIY50" s="3"/>
      <c r="HIZ50" s="3"/>
      <c r="HJA50" s="3"/>
      <c r="HJB50" s="3"/>
      <c r="HJC50" s="3"/>
      <c r="HJD50" s="3"/>
      <c r="HJE50" s="3"/>
      <c r="HJF50" s="3"/>
      <c r="HJG50" s="3"/>
      <c r="HJH50" s="3"/>
      <c r="HJI50" s="3"/>
      <c r="HJJ50" s="3"/>
      <c r="HJK50" s="3"/>
      <c r="HJL50" s="3"/>
      <c r="HJM50" s="3"/>
      <c r="HJN50" s="3"/>
      <c r="HJO50" s="3"/>
      <c r="HJP50" s="3"/>
      <c r="HJQ50" s="3"/>
      <c r="HJR50" s="3"/>
      <c r="HJS50" s="3"/>
      <c r="HJT50" s="3"/>
      <c r="HJU50" s="3"/>
      <c r="HJV50" s="3"/>
      <c r="HJW50" s="3"/>
      <c r="HJX50" s="3"/>
      <c r="HJY50" s="3"/>
      <c r="HJZ50" s="3"/>
      <c r="HKA50" s="3"/>
      <c r="HKB50" s="3"/>
      <c r="HKC50" s="3"/>
      <c r="HKD50" s="3"/>
      <c r="HKE50" s="3"/>
      <c r="HKF50" s="3"/>
      <c r="HKG50" s="3"/>
      <c r="HKH50" s="3"/>
      <c r="HKI50" s="3"/>
      <c r="HKJ50" s="3"/>
      <c r="HKK50" s="3"/>
      <c r="HKL50" s="3"/>
      <c r="HKM50" s="3"/>
      <c r="HKN50" s="3"/>
      <c r="HKO50" s="3"/>
      <c r="HKP50" s="3"/>
      <c r="HKQ50" s="3"/>
      <c r="HKR50" s="3"/>
      <c r="HKS50" s="3"/>
      <c r="HKT50" s="3"/>
      <c r="HKU50" s="3"/>
      <c r="HKV50" s="3"/>
      <c r="HKW50" s="3"/>
      <c r="HKX50" s="3"/>
      <c r="HKY50" s="3"/>
      <c r="HKZ50" s="3"/>
      <c r="HLA50" s="3"/>
      <c r="HLB50" s="3"/>
      <c r="HLC50" s="3"/>
      <c r="HLD50" s="3"/>
      <c r="HLE50" s="3"/>
      <c r="HLF50" s="3"/>
      <c r="HLG50" s="3"/>
      <c r="HLH50" s="3"/>
      <c r="HLI50" s="3"/>
      <c r="HLJ50" s="3"/>
      <c r="HLK50" s="3"/>
      <c r="HLL50" s="3"/>
      <c r="HLM50" s="3"/>
      <c r="HLN50" s="3"/>
      <c r="HLO50" s="3"/>
      <c r="HLP50" s="3"/>
      <c r="HLQ50" s="3"/>
      <c r="HLR50" s="3"/>
      <c r="HLS50" s="3"/>
      <c r="HLT50" s="3"/>
      <c r="HLU50" s="3"/>
      <c r="HLV50" s="3"/>
      <c r="HLW50" s="3"/>
      <c r="HLX50" s="3"/>
      <c r="HLY50" s="3"/>
      <c r="HLZ50" s="3"/>
      <c r="HMA50" s="3"/>
      <c r="HMB50" s="3"/>
      <c r="HMC50" s="3"/>
      <c r="HMD50" s="3"/>
      <c r="HME50" s="3"/>
      <c r="HMF50" s="3"/>
      <c r="HMG50" s="3"/>
      <c r="HMH50" s="3"/>
      <c r="HMI50" s="3"/>
      <c r="HMJ50" s="3"/>
      <c r="HMK50" s="3"/>
      <c r="HML50" s="3"/>
      <c r="HMM50" s="3"/>
      <c r="HMN50" s="3"/>
      <c r="HMO50" s="3"/>
      <c r="HMP50" s="3"/>
      <c r="HMQ50" s="3"/>
      <c r="HMR50" s="3"/>
      <c r="HMS50" s="3"/>
      <c r="HMT50" s="3"/>
      <c r="HMU50" s="3"/>
      <c r="HMV50" s="3"/>
      <c r="HMW50" s="3"/>
      <c r="HMX50" s="3"/>
      <c r="HMY50" s="3"/>
      <c r="HMZ50" s="3"/>
      <c r="HNA50" s="3"/>
      <c r="HNB50" s="3"/>
      <c r="HNC50" s="3"/>
      <c r="HND50" s="3"/>
      <c r="HNE50" s="3"/>
      <c r="HNF50" s="3"/>
      <c r="HNG50" s="3"/>
      <c r="HNH50" s="3"/>
      <c r="HNI50" s="3"/>
      <c r="HNJ50" s="3"/>
      <c r="HNK50" s="3"/>
      <c r="HNL50" s="3"/>
      <c r="HNM50" s="3"/>
      <c r="HNN50" s="3"/>
      <c r="HNO50" s="3"/>
      <c r="HNP50" s="3"/>
      <c r="HNQ50" s="3"/>
      <c r="HNR50" s="3"/>
      <c r="HNS50" s="3"/>
      <c r="HNT50" s="3"/>
      <c r="HNU50" s="3"/>
      <c r="HNV50" s="3"/>
      <c r="HNW50" s="3"/>
      <c r="HNX50" s="3"/>
      <c r="HNY50" s="3"/>
      <c r="HNZ50" s="3"/>
      <c r="HOA50" s="3"/>
      <c r="HOB50" s="3"/>
      <c r="HOC50" s="3"/>
      <c r="HOD50" s="3"/>
      <c r="HOE50" s="3"/>
      <c r="HOF50" s="3"/>
      <c r="HOG50" s="3"/>
      <c r="HOH50" s="3"/>
      <c r="HOI50" s="3"/>
      <c r="HOJ50" s="3"/>
      <c r="HOK50" s="3"/>
      <c r="HOL50" s="3"/>
      <c r="HOM50" s="3"/>
      <c r="HON50" s="3"/>
      <c r="HOO50" s="3"/>
      <c r="HOP50" s="3"/>
      <c r="HOQ50" s="3"/>
      <c r="HOR50" s="3"/>
      <c r="HOS50" s="3"/>
      <c r="HOT50" s="3"/>
      <c r="HOU50" s="3"/>
      <c r="HOV50" s="3"/>
      <c r="HOW50" s="3"/>
      <c r="HOX50" s="3"/>
      <c r="HOY50" s="3"/>
      <c r="HOZ50" s="3"/>
      <c r="HPA50" s="3"/>
      <c r="HPB50" s="3"/>
      <c r="HPC50" s="3"/>
      <c r="HPD50" s="3"/>
      <c r="HPE50" s="3"/>
      <c r="HPF50" s="3"/>
      <c r="HPG50" s="3"/>
      <c r="HPH50" s="3"/>
      <c r="HPI50" s="3"/>
      <c r="HPJ50" s="3"/>
      <c r="HPK50" s="3"/>
      <c r="HPL50" s="3"/>
      <c r="HPM50" s="3"/>
      <c r="HPN50" s="3"/>
      <c r="HPO50" s="3"/>
      <c r="HPP50" s="3"/>
      <c r="HPQ50" s="3"/>
      <c r="HPR50" s="3"/>
      <c r="HPS50" s="3"/>
      <c r="HPT50" s="3"/>
      <c r="HPU50" s="3"/>
      <c r="HPV50" s="3"/>
      <c r="HPW50" s="3"/>
      <c r="HPX50" s="3"/>
      <c r="HPY50" s="3"/>
      <c r="HPZ50" s="3"/>
      <c r="HQA50" s="3"/>
      <c r="HQB50" s="3"/>
      <c r="HQC50" s="3"/>
      <c r="HQD50" s="3"/>
      <c r="HQE50" s="3"/>
      <c r="HQF50" s="3"/>
      <c r="HQG50" s="3"/>
      <c r="HQH50" s="3"/>
      <c r="HQI50" s="3"/>
      <c r="HQJ50" s="3"/>
      <c r="HQK50" s="3"/>
      <c r="HQL50" s="3"/>
      <c r="HQM50" s="3"/>
      <c r="HQN50" s="3"/>
      <c r="HQO50" s="3"/>
      <c r="HQP50" s="3"/>
      <c r="HQQ50" s="3"/>
      <c r="HQR50" s="3"/>
      <c r="HQS50" s="3"/>
      <c r="HQT50" s="3"/>
      <c r="HQU50" s="3"/>
      <c r="HQV50" s="3"/>
      <c r="HQW50" s="3"/>
      <c r="HQX50" s="3"/>
      <c r="HQY50" s="3"/>
      <c r="HQZ50" s="3"/>
      <c r="HRA50" s="3"/>
      <c r="HRB50" s="3"/>
      <c r="HRC50" s="3"/>
      <c r="HRD50" s="3"/>
      <c r="HRE50" s="3"/>
      <c r="HRF50" s="3"/>
      <c r="HRG50" s="3"/>
      <c r="HRH50" s="3"/>
      <c r="HRI50" s="3"/>
      <c r="HRJ50" s="3"/>
      <c r="HRK50" s="3"/>
      <c r="HRL50" s="3"/>
      <c r="HRM50" s="3"/>
      <c r="HRN50" s="3"/>
      <c r="HRO50" s="3"/>
      <c r="HRP50" s="3"/>
      <c r="HRQ50" s="3"/>
      <c r="HRR50" s="3"/>
      <c r="HRS50" s="3"/>
      <c r="HRT50" s="3"/>
      <c r="HRU50" s="3"/>
      <c r="HRV50" s="3"/>
      <c r="HRW50" s="3"/>
      <c r="HRX50" s="3"/>
      <c r="HRY50" s="3"/>
      <c r="HRZ50" s="3"/>
      <c r="HSA50" s="3"/>
      <c r="HSB50" s="3"/>
      <c r="HSC50" s="3"/>
      <c r="HSD50" s="3"/>
      <c r="HSE50" s="3"/>
      <c r="HSF50" s="3"/>
      <c r="HSG50" s="3"/>
      <c r="HSH50" s="3"/>
      <c r="HSI50" s="3"/>
      <c r="HSJ50" s="3"/>
      <c r="HSK50" s="3"/>
      <c r="HSL50" s="3"/>
      <c r="HSM50" s="3"/>
      <c r="HSN50" s="3"/>
      <c r="HSO50" s="3"/>
      <c r="HSP50" s="3"/>
      <c r="HSQ50" s="3"/>
      <c r="HSR50" s="3"/>
      <c r="HSS50" s="3"/>
      <c r="HST50" s="3"/>
      <c r="HSU50" s="3"/>
      <c r="HSV50" s="3"/>
      <c r="HSW50" s="3"/>
      <c r="HSX50" s="3"/>
      <c r="HSY50" s="3"/>
      <c r="HSZ50" s="3"/>
      <c r="HTA50" s="3"/>
      <c r="HTB50" s="3"/>
      <c r="HTC50" s="3"/>
      <c r="HTD50" s="3"/>
      <c r="HTE50" s="3"/>
      <c r="HTF50" s="3"/>
      <c r="HTG50" s="3"/>
      <c r="HTH50" s="3"/>
      <c r="HTI50" s="3"/>
      <c r="HTJ50" s="3"/>
      <c r="HTK50" s="3"/>
      <c r="HTL50" s="3"/>
      <c r="HTM50" s="3"/>
      <c r="HTN50" s="3"/>
      <c r="HTO50" s="3"/>
      <c r="HTP50" s="3"/>
      <c r="HTQ50" s="3"/>
      <c r="HTR50" s="3"/>
      <c r="HTS50" s="3"/>
      <c r="HTT50" s="3"/>
      <c r="HTU50" s="3"/>
      <c r="HTV50" s="3"/>
      <c r="HTW50" s="3"/>
      <c r="HTX50" s="3"/>
      <c r="HTY50" s="3"/>
      <c r="HTZ50" s="3"/>
      <c r="HUA50" s="3"/>
      <c r="HUB50" s="3"/>
      <c r="HUC50" s="3"/>
      <c r="HUD50" s="3"/>
      <c r="HUE50" s="3"/>
      <c r="HUF50" s="3"/>
      <c r="HUG50" s="3"/>
      <c r="HUH50" s="3"/>
      <c r="HUI50" s="3"/>
      <c r="HUJ50" s="3"/>
      <c r="HUK50" s="3"/>
      <c r="HUL50" s="3"/>
      <c r="HUM50" s="3"/>
      <c r="HUN50" s="3"/>
      <c r="HUO50" s="3"/>
      <c r="HUP50" s="3"/>
      <c r="HUQ50" s="3"/>
      <c r="HUR50" s="3"/>
      <c r="HUS50" s="3"/>
      <c r="HUT50" s="3"/>
      <c r="HUU50" s="3"/>
      <c r="HUV50" s="3"/>
      <c r="HUW50" s="3"/>
      <c r="HUX50" s="3"/>
      <c r="HUY50" s="3"/>
      <c r="HUZ50" s="3"/>
      <c r="HVA50" s="3"/>
      <c r="HVB50" s="3"/>
      <c r="HVC50" s="3"/>
      <c r="HVD50" s="3"/>
      <c r="HVE50" s="3"/>
      <c r="HVF50" s="3"/>
      <c r="HVG50" s="3"/>
      <c r="HVH50" s="3"/>
      <c r="HVI50" s="3"/>
      <c r="HVJ50" s="3"/>
      <c r="HVK50" s="3"/>
      <c r="HVL50" s="3"/>
      <c r="HVM50" s="3"/>
      <c r="HVN50" s="3"/>
      <c r="HVO50" s="3"/>
      <c r="HVP50" s="3"/>
      <c r="HVQ50" s="3"/>
      <c r="HVR50" s="3"/>
      <c r="HVS50" s="3"/>
      <c r="HVT50" s="3"/>
      <c r="HVU50" s="3"/>
      <c r="HVV50" s="3"/>
      <c r="HVW50" s="3"/>
      <c r="HVX50" s="3"/>
      <c r="HVY50" s="3"/>
      <c r="HVZ50" s="3"/>
      <c r="HWA50" s="3"/>
      <c r="HWB50" s="3"/>
      <c r="HWC50" s="3"/>
      <c r="HWD50" s="3"/>
      <c r="HWE50" s="3"/>
      <c r="HWF50" s="3"/>
      <c r="HWG50" s="3"/>
      <c r="HWH50" s="3"/>
      <c r="HWI50" s="3"/>
      <c r="HWJ50" s="3"/>
      <c r="HWK50" s="3"/>
      <c r="HWL50" s="3"/>
      <c r="HWM50" s="3"/>
      <c r="HWN50" s="3"/>
      <c r="HWO50" s="3"/>
      <c r="HWP50" s="3"/>
      <c r="HWQ50" s="3"/>
      <c r="HWR50" s="3"/>
      <c r="HWS50" s="3"/>
      <c r="HWT50" s="3"/>
      <c r="HWU50" s="3"/>
      <c r="HWV50" s="3"/>
      <c r="HWW50" s="3"/>
      <c r="HWX50" s="3"/>
      <c r="HWY50" s="3"/>
      <c r="HWZ50" s="3"/>
      <c r="HXA50" s="3"/>
      <c r="HXB50" s="3"/>
      <c r="HXC50" s="3"/>
      <c r="HXD50" s="3"/>
      <c r="HXE50" s="3"/>
      <c r="HXF50" s="3"/>
      <c r="HXG50" s="3"/>
      <c r="HXH50" s="3"/>
      <c r="HXI50" s="3"/>
      <c r="HXJ50" s="3"/>
      <c r="HXK50" s="3"/>
      <c r="HXL50" s="3"/>
      <c r="HXM50" s="3"/>
      <c r="HXN50" s="3"/>
      <c r="HXO50" s="3"/>
      <c r="HXP50" s="3"/>
      <c r="HXQ50" s="3"/>
      <c r="HXR50" s="3"/>
      <c r="HXS50" s="3"/>
      <c r="HXT50" s="3"/>
      <c r="HXU50" s="3"/>
      <c r="HXV50" s="3"/>
      <c r="HXW50" s="3"/>
      <c r="HXX50" s="3"/>
      <c r="HXY50" s="3"/>
      <c r="HXZ50" s="3"/>
      <c r="HYA50" s="3"/>
      <c r="HYB50" s="3"/>
      <c r="HYC50" s="3"/>
      <c r="HYD50" s="3"/>
      <c r="HYE50" s="3"/>
      <c r="HYF50" s="3"/>
      <c r="HYG50" s="3"/>
      <c r="HYH50" s="3"/>
      <c r="HYI50" s="3"/>
      <c r="HYJ50" s="3"/>
      <c r="HYK50" s="3"/>
      <c r="HYL50" s="3"/>
      <c r="HYM50" s="3"/>
      <c r="HYN50" s="3"/>
      <c r="HYO50" s="3"/>
      <c r="HYP50" s="3"/>
      <c r="HYQ50" s="3"/>
      <c r="HYR50" s="3"/>
      <c r="HYS50" s="3"/>
      <c r="HYT50" s="3"/>
      <c r="HYU50" s="3"/>
      <c r="HYV50" s="3"/>
      <c r="HYW50" s="3"/>
      <c r="HYX50" s="3"/>
      <c r="HYY50" s="3"/>
      <c r="HYZ50" s="3"/>
      <c r="HZA50" s="3"/>
      <c r="HZB50" s="3"/>
      <c r="HZC50" s="3"/>
      <c r="HZD50" s="3"/>
      <c r="HZE50" s="3"/>
      <c r="HZF50" s="3"/>
      <c r="HZG50" s="3"/>
      <c r="HZH50" s="3"/>
      <c r="HZI50" s="3"/>
      <c r="HZJ50" s="3"/>
      <c r="HZK50" s="3"/>
      <c r="HZL50" s="3"/>
      <c r="HZM50" s="3"/>
      <c r="HZN50" s="3"/>
      <c r="HZO50" s="3"/>
      <c r="HZP50" s="3"/>
      <c r="HZQ50" s="3"/>
      <c r="HZR50" s="3"/>
      <c r="HZS50" s="3"/>
      <c r="HZT50" s="3"/>
      <c r="HZU50" s="3"/>
      <c r="HZV50" s="3"/>
      <c r="HZW50" s="3"/>
      <c r="HZX50" s="3"/>
      <c r="HZY50" s="3"/>
      <c r="HZZ50" s="3"/>
      <c r="IAA50" s="3"/>
      <c r="IAB50" s="3"/>
      <c r="IAC50" s="3"/>
      <c r="IAD50" s="3"/>
      <c r="IAE50" s="3"/>
      <c r="IAF50" s="3"/>
      <c r="IAG50" s="3"/>
      <c r="IAH50" s="3"/>
      <c r="IAI50" s="3"/>
      <c r="IAJ50" s="3"/>
      <c r="IAK50" s="3"/>
      <c r="IAL50" s="3"/>
      <c r="IAM50" s="3"/>
      <c r="IAN50" s="3"/>
      <c r="IAO50" s="3"/>
      <c r="IAP50" s="3"/>
      <c r="IAQ50" s="3"/>
      <c r="IAR50" s="3"/>
      <c r="IAS50" s="3"/>
      <c r="IAT50" s="3"/>
      <c r="IAU50" s="3"/>
      <c r="IAV50" s="3"/>
      <c r="IAW50" s="3"/>
      <c r="IAX50" s="3"/>
      <c r="IAY50" s="3"/>
      <c r="IAZ50" s="3"/>
      <c r="IBA50" s="3"/>
      <c r="IBB50" s="3"/>
      <c r="IBC50" s="3"/>
      <c r="IBD50" s="3"/>
      <c r="IBE50" s="3"/>
      <c r="IBF50" s="3"/>
      <c r="IBG50" s="3"/>
      <c r="IBH50" s="3"/>
      <c r="IBI50" s="3"/>
      <c r="IBJ50" s="3"/>
      <c r="IBK50" s="3"/>
      <c r="IBL50" s="3"/>
      <c r="IBM50" s="3"/>
      <c r="IBN50" s="3"/>
      <c r="IBO50" s="3"/>
      <c r="IBP50" s="3"/>
      <c r="IBQ50" s="3"/>
      <c r="IBR50" s="3"/>
      <c r="IBS50" s="3"/>
      <c r="IBT50" s="3"/>
      <c r="IBU50" s="3"/>
      <c r="IBV50" s="3"/>
      <c r="IBW50" s="3"/>
      <c r="IBX50" s="3"/>
      <c r="IBY50" s="3"/>
      <c r="IBZ50" s="3"/>
      <c r="ICA50" s="3"/>
      <c r="ICB50" s="3"/>
      <c r="ICC50" s="3"/>
      <c r="ICD50" s="3"/>
      <c r="ICE50" s="3"/>
      <c r="ICF50" s="3"/>
      <c r="ICG50" s="3"/>
      <c r="ICH50" s="3"/>
      <c r="ICI50" s="3"/>
      <c r="ICJ50" s="3"/>
      <c r="ICK50" s="3"/>
      <c r="ICL50" s="3"/>
      <c r="ICM50" s="3"/>
      <c r="ICN50" s="3"/>
      <c r="ICO50" s="3"/>
      <c r="ICP50" s="3"/>
      <c r="ICQ50" s="3"/>
      <c r="ICR50" s="3"/>
      <c r="ICS50" s="3"/>
      <c r="ICT50" s="3"/>
      <c r="ICU50" s="3"/>
      <c r="ICV50" s="3"/>
      <c r="ICW50" s="3"/>
      <c r="ICX50" s="3"/>
      <c r="ICY50" s="3"/>
      <c r="ICZ50" s="3"/>
      <c r="IDA50" s="3"/>
      <c r="IDB50" s="3"/>
      <c r="IDC50" s="3"/>
      <c r="IDD50" s="3"/>
      <c r="IDE50" s="3"/>
      <c r="IDF50" s="3"/>
      <c r="IDG50" s="3"/>
      <c r="IDH50" s="3"/>
      <c r="IDI50" s="3"/>
      <c r="IDJ50" s="3"/>
      <c r="IDK50" s="3"/>
      <c r="IDL50" s="3"/>
      <c r="IDM50" s="3"/>
      <c r="IDN50" s="3"/>
      <c r="IDO50" s="3"/>
      <c r="IDP50" s="3"/>
      <c r="IDQ50" s="3"/>
      <c r="IDR50" s="3"/>
      <c r="IDS50" s="3"/>
      <c r="IDT50" s="3"/>
      <c r="IDU50" s="3"/>
      <c r="IDV50" s="3"/>
      <c r="IDW50" s="3"/>
      <c r="IDX50" s="3"/>
      <c r="IDY50" s="3"/>
      <c r="IDZ50" s="3"/>
      <c r="IEA50" s="3"/>
      <c r="IEB50" s="3"/>
      <c r="IEC50" s="3"/>
      <c r="IED50" s="3"/>
      <c r="IEE50" s="3"/>
      <c r="IEF50" s="3"/>
      <c r="IEG50" s="3"/>
      <c r="IEH50" s="3"/>
      <c r="IEI50" s="3"/>
      <c r="IEJ50" s="3"/>
      <c r="IEK50" s="3"/>
      <c r="IEL50" s="3"/>
      <c r="IEM50" s="3"/>
      <c r="IEN50" s="3"/>
      <c r="IEO50" s="3"/>
      <c r="IEP50" s="3"/>
      <c r="IEQ50" s="3"/>
      <c r="IER50" s="3"/>
      <c r="IES50" s="3"/>
      <c r="IET50" s="3"/>
      <c r="IEU50" s="3"/>
      <c r="IEV50" s="3"/>
      <c r="IEW50" s="3"/>
      <c r="IEX50" s="3"/>
      <c r="IEY50" s="3"/>
      <c r="IEZ50" s="3"/>
      <c r="IFA50" s="3"/>
      <c r="IFB50" s="3"/>
      <c r="IFC50" s="3"/>
      <c r="IFD50" s="3"/>
      <c r="IFE50" s="3"/>
      <c r="IFF50" s="3"/>
      <c r="IFG50" s="3"/>
      <c r="IFH50" s="3"/>
      <c r="IFI50" s="3"/>
      <c r="IFJ50" s="3"/>
      <c r="IFK50" s="3"/>
      <c r="IFL50" s="3"/>
      <c r="IFM50" s="3"/>
      <c r="IFN50" s="3"/>
      <c r="IFO50" s="3"/>
      <c r="IFP50" s="3"/>
      <c r="IFQ50" s="3"/>
      <c r="IFR50" s="3"/>
      <c r="IFS50" s="3"/>
      <c r="IFT50" s="3"/>
      <c r="IFU50" s="3"/>
      <c r="IFV50" s="3"/>
      <c r="IFW50" s="3"/>
      <c r="IFX50" s="3"/>
      <c r="IFY50" s="3"/>
      <c r="IFZ50" s="3"/>
      <c r="IGA50" s="3"/>
      <c r="IGB50" s="3"/>
      <c r="IGC50" s="3"/>
      <c r="IGD50" s="3"/>
      <c r="IGE50" s="3"/>
      <c r="IGF50" s="3"/>
      <c r="IGG50" s="3"/>
      <c r="IGH50" s="3"/>
      <c r="IGI50" s="3"/>
      <c r="IGJ50" s="3"/>
      <c r="IGK50" s="3"/>
      <c r="IGL50" s="3"/>
      <c r="IGM50" s="3"/>
      <c r="IGN50" s="3"/>
      <c r="IGO50" s="3"/>
      <c r="IGP50" s="3"/>
      <c r="IGQ50" s="3"/>
      <c r="IGR50" s="3"/>
      <c r="IGS50" s="3"/>
      <c r="IGT50" s="3"/>
      <c r="IGU50" s="3"/>
      <c r="IGV50" s="3"/>
      <c r="IGW50" s="3"/>
      <c r="IGX50" s="3"/>
      <c r="IGY50" s="3"/>
      <c r="IGZ50" s="3"/>
      <c r="IHA50" s="3"/>
      <c r="IHB50" s="3"/>
      <c r="IHC50" s="3"/>
      <c r="IHD50" s="3"/>
      <c r="IHE50" s="3"/>
      <c r="IHF50" s="3"/>
      <c r="IHG50" s="3"/>
      <c r="IHH50" s="3"/>
      <c r="IHI50" s="3"/>
      <c r="IHJ50" s="3"/>
      <c r="IHK50" s="3"/>
      <c r="IHL50" s="3"/>
      <c r="IHM50" s="3"/>
      <c r="IHN50" s="3"/>
      <c r="IHO50" s="3"/>
      <c r="IHP50" s="3"/>
      <c r="IHQ50" s="3"/>
      <c r="IHR50" s="3"/>
      <c r="IHS50" s="3"/>
      <c r="IHT50" s="3"/>
      <c r="IHU50" s="3"/>
      <c r="IHV50" s="3"/>
      <c r="IHW50" s="3"/>
      <c r="IHX50" s="3"/>
      <c r="IHY50" s="3"/>
      <c r="IHZ50" s="3"/>
      <c r="IIA50" s="3"/>
      <c r="IIB50" s="3"/>
      <c r="IIC50" s="3"/>
      <c r="IID50" s="3"/>
      <c r="IIE50" s="3"/>
      <c r="IIF50" s="3"/>
      <c r="IIG50" s="3"/>
      <c r="IIH50" s="3"/>
      <c r="III50" s="3"/>
      <c r="IIJ50" s="3"/>
      <c r="IIK50" s="3"/>
      <c r="IIL50" s="3"/>
      <c r="IIM50" s="3"/>
      <c r="IIN50" s="3"/>
      <c r="IIO50" s="3"/>
      <c r="IIP50" s="3"/>
      <c r="IIQ50" s="3"/>
      <c r="IIR50" s="3"/>
      <c r="IIS50" s="3"/>
      <c r="IIT50" s="3"/>
      <c r="IIU50" s="3"/>
      <c r="IIV50" s="3"/>
      <c r="IIW50" s="3"/>
      <c r="IIX50" s="3"/>
      <c r="IIY50" s="3"/>
      <c r="IIZ50" s="3"/>
      <c r="IJA50" s="3"/>
      <c r="IJB50" s="3"/>
      <c r="IJC50" s="3"/>
      <c r="IJD50" s="3"/>
      <c r="IJE50" s="3"/>
      <c r="IJF50" s="3"/>
      <c r="IJG50" s="3"/>
      <c r="IJH50" s="3"/>
      <c r="IJI50" s="3"/>
      <c r="IJJ50" s="3"/>
      <c r="IJK50" s="3"/>
      <c r="IJL50" s="3"/>
      <c r="IJM50" s="3"/>
      <c r="IJN50" s="3"/>
      <c r="IJO50" s="3"/>
      <c r="IJP50" s="3"/>
      <c r="IJQ50" s="3"/>
      <c r="IJR50" s="3"/>
      <c r="IJS50" s="3"/>
      <c r="IJT50" s="3"/>
      <c r="IJU50" s="3"/>
      <c r="IJV50" s="3"/>
      <c r="IJW50" s="3"/>
      <c r="IJX50" s="3"/>
      <c r="IJY50" s="3"/>
      <c r="IJZ50" s="3"/>
      <c r="IKA50" s="3"/>
      <c r="IKB50" s="3"/>
      <c r="IKC50" s="3"/>
      <c r="IKD50" s="3"/>
      <c r="IKE50" s="3"/>
      <c r="IKF50" s="3"/>
      <c r="IKG50" s="3"/>
      <c r="IKH50" s="3"/>
      <c r="IKI50" s="3"/>
      <c r="IKJ50" s="3"/>
      <c r="IKK50" s="3"/>
      <c r="IKL50" s="3"/>
      <c r="IKM50" s="3"/>
      <c r="IKN50" s="3"/>
      <c r="IKO50" s="3"/>
      <c r="IKP50" s="3"/>
      <c r="IKQ50" s="3"/>
      <c r="IKR50" s="3"/>
      <c r="IKS50" s="3"/>
      <c r="IKT50" s="3"/>
      <c r="IKU50" s="3"/>
      <c r="IKV50" s="3"/>
      <c r="IKW50" s="3"/>
      <c r="IKX50" s="3"/>
      <c r="IKY50" s="3"/>
      <c r="IKZ50" s="3"/>
      <c r="ILA50" s="3"/>
      <c r="ILB50" s="3"/>
      <c r="ILC50" s="3"/>
      <c r="ILD50" s="3"/>
      <c r="ILE50" s="3"/>
      <c r="ILF50" s="3"/>
      <c r="ILG50" s="3"/>
      <c r="ILH50" s="3"/>
      <c r="ILI50" s="3"/>
      <c r="ILJ50" s="3"/>
      <c r="ILK50" s="3"/>
      <c r="ILL50" s="3"/>
      <c r="ILM50" s="3"/>
      <c r="ILN50" s="3"/>
      <c r="ILO50" s="3"/>
      <c r="ILP50" s="3"/>
      <c r="ILQ50" s="3"/>
      <c r="ILR50" s="3"/>
      <c r="ILS50" s="3"/>
      <c r="ILT50" s="3"/>
      <c r="ILU50" s="3"/>
      <c r="ILV50" s="3"/>
      <c r="ILW50" s="3"/>
      <c r="ILX50" s="3"/>
      <c r="ILY50" s="3"/>
      <c r="ILZ50" s="3"/>
      <c r="IMA50" s="3"/>
      <c r="IMB50" s="3"/>
      <c r="IMC50" s="3"/>
      <c r="IMD50" s="3"/>
      <c r="IME50" s="3"/>
      <c r="IMF50" s="3"/>
      <c r="IMG50" s="3"/>
      <c r="IMH50" s="3"/>
      <c r="IMI50" s="3"/>
      <c r="IMJ50" s="3"/>
      <c r="IMK50" s="3"/>
      <c r="IML50" s="3"/>
      <c r="IMM50" s="3"/>
      <c r="IMN50" s="3"/>
      <c r="IMO50" s="3"/>
      <c r="IMP50" s="3"/>
      <c r="IMQ50" s="3"/>
      <c r="IMR50" s="3"/>
      <c r="IMS50" s="3"/>
      <c r="IMT50" s="3"/>
      <c r="IMU50" s="3"/>
      <c r="IMV50" s="3"/>
      <c r="IMW50" s="3"/>
      <c r="IMX50" s="3"/>
      <c r="IMY50" s="3"/>
      <c r="IMZ50" s="3"/>
      <c r="INA50" s="3"/>
      <c r="INB50" s="3"/>
      <c r="INC50" s="3"/>
      <c r="IND50" s="3"/>
      <c r="INE50" s="3"/>
      <c r="INF50" s="3"/>
      <c r="ING50" s="3"/>
      <c r="INH50" s="3"/>
      <c r="INI50" s="3"/>
      <c r="INJ50" s="3"/>
      <c r="INK50" s="3"/>
      <c r="INL50" s="3"/>
      <c r="INM50" s="3"/>
      <c r="INN50" s="3"/>
      <c r="INO50" s="3"/>
      <c r="INP50" s="3"/>
      <c r="INQ50" s="3"/>
      <c r="INR50" s="3"/>
      <c r="INS50" s="3"/>
      <c r="INT50" s="3"/>
      <c r="INU50" s="3"/>
      <c r="INV50" s="3"/>
      <c r="INW50" s="3"/>
      <c r="INX50" s="3"/>
      <c r="INY50" s="3"/>
      <c r="INZ50" s="3"/>
      <c r="IOA50" s="3"/>
      <c r="IOB50" s="3"/>
      <c r="IOC50" s="3"/>
      <c r="IOD50" s="3"/>
      <c r="IOE50" s="3"/>
      <c r="IOF50" s="3"/>
      <c r="IOG50" s="3"/>
      <c r="IOH50" s="3"/>
      <c r="IOI50" s="3"/>
      <c r="IOJ50" s="3"/>
      <c r="IOK50" s="3"/>
      <c r="IOL50" s="3"/>
      <c r="IOM50" s="3"/>
      <c r="ION50" s="3"/>
      <c r="IOO50" s="3"/>
      <c r="IOP50" s="3"/>
      <c r="IOQ50" s="3"/>
      <c r="IOR50" s="3"/>
      <c r="IOS50" s="3"/>
      <c r="IOT50" s="3"/>
      <c r="IOU50" s="3"/>
      <c r="IOV50" s="3"/>
      <c r="IOW50" s="3"/>
      <c r="IOX50" s="3"/>
      <c r="IOY50" s="3"/>
      <c r="IOZ50" s="3"/>
      <c r="IPA50" s="3"/>
      <c r="IPB50" s="3"/>
      <c r="IPC50" s="3"/>
      <c r="IPD50" s="3"/>
      <c r="IPE50" s="3"/>
      <c r="IPF50" s="3"/>
      <c r="IPG50" s="3"/>
      <c r="IPH50" s="3"/>
      <c r="IPI50" s="3"/>
      <c r="IPJ50" s="3"/>
      <c r="IPK50" s="3"/>
      <c r="IPL50" s="3"/>
      <c r="IPM50" s="3"/>
      <c r="IPN50" s="3"/>
      <c r="IPO50" s="3"/>
      <c r="IPP50" s="3"/>
      <c r="IPQ50" s="3"/>
      <c r="IPR50" s="3"/>
      <c r="IPS50" s="3"/>
      <c r="IPT50" s="3"/>
      <c r="IPU50" s="3"/>
      <c r="IPV50" s="3"/>
      <c r="IPW50" s="3"/>
      <c r="IPX50" s="3"/>
      <c r="IPY50" s="3"/>
      <c r="IPZ50" s="3"/>
      <c r="IQA50" s="3"/>
      <c r="IQB50" s="3"/>
      <c r="IQC50" s="3"/>
      <c r="IQD50" s="3"/>
      <c r="IQE50" s="3"/>
      <c r="IQF50" s="3"/>
      <c r="IQG50" s="3"/>
      <c r="IQH50" s="3"/>
      <c r="IQI50" s="3"/>
      <c r="IQJ50" s="3"/>
      <c r="IQK50" s="3"/>
      <c r="IQL50" s="3"/>
      <c r="IQM50" s="3"/>
      <c r="IQN50" s="3"/>
      <c r="IQO50" s="3"/>
      <c r="IQP50" s="3"/>
      <c r="IQQ50" s="3"/>
      <c r="IQR50" s="3"/>
      <c r="IQS50" s="3"/>
      <c r="IQT50" s="3"/>
      <c r="IQU50" s="3"/>
      <c r="IQV50" s="3"/>
      <c r="IQW50" s="3"/>
      <c r="IQX50" s="3"/>
      <c r="IQY50" s="3"/>
      <c r="IQZ50" s="3"/>
      <c r="IRA50" s="3"/>
      <c r="IRB50" s="3"/>
      <c r="IRC50" s="3"/>
      <c r="IRD50" s="3"/>
      <c r="IRE50" s="3"/>
      <c r="IRF50" s="3"/>
      <c r="IRG50" s="3"/>
      <c r="IRH50" s="3"/>
      <c r="IRI50" s="3"/>
      <c r="IRJ50" s="3"/>
      <c r="IRK50" s="3"/>
      <c r="IRL50" s="3"/>
      <c r="IRM50" s="3"/>
      <c r="IRN50" s="3"/>
      <c r="IRO50" s="3"/>
      <c r="IRP50" s="3"/>
      <c r="IRQ50" s="3"/>
      <c r="IRR50" s="3"/>
      <c r="IRS50" s="3"/>
      <c r="IRT50" s="3"/>
      <c r="IRU50" s="3"/>
      <c r="IRV50" s="3"/>
      <c r="IRW50" s="3"/>
      <c r="IRX50" s="3"/>
      <c r="IRY50" s="3"/>
      <c r="IRZ50" s="3"/>
      <c r="ISA50" s="3"/>
      <c r="ISB50" s="3"/>
      <c r="ISC50" s="3"/>
      <c r="ISD50" s="3"/>
      <c r="ISE50" s="3"/>
      <c r="ISF50" s="3"/>
      <c r="ISG50" s="3"/>
      <c r="ISH50" s="3"/>
      <c r="ISI50" s="3"/>
      <c r="ISJ50" s="3"/>
      <c r="ISK50" s="3"/>
      <c r="ISL50" s="3"/>
      <c r="ISM50" s="3"/>
      <c r="ISN50" s="3"/>
      <c r="ISO50" s="3"/>
      <c r="ISP50" s="3"/>
      <c r="ISQ50" s="3"/>
      <c r="ISR50" s="3"/>
      <c r="ISS50" s="3"/>
      <c r="IST50" s="3"/>
      <c r="ISU50" s="3"/>
      <c r="ISV50" s="3"/>
      <c r="ISW50" s="3"/>
      <c r="ISX50" s="3"/>
      <c r="ISY50" s="3"/>
      <c r="ISZ50" s="3"/>
      <c r="ITA50" s="3"/>
      <c r="ITB50" s="3"/>
      <c r="ITC50" s="3"/>
      <c r="ITD50" s="3"/>
      <c r="ITE50" s="3"/>
      <c r="ITF50" s="3"/>
      <c r="ITG50" s="3"/>
      <c r="ITH50" s="3"/>
      <c r="ITI50" s="3"/>
      <c r="ITJ50" s="3"/>
      <c r="ITK50" s="3"/>
      <c r="ITL50" s="3"/>
      <c r="ITM50" s="3"/>
      <c r="ITN50" s="3"/>
      <c r="ITO50" s="3"/>
      <c r="ITP50" s="3"/>
      <c r="ITQ50" s="3"/>
      <c r="ITR50" s="3"/>
      <c r="ITS50" s="3"/>
      <c r="ITT50" s="3"/>
      <c r="ITU50" s="3"/>
      <c r="ITV50" s="3"/>
      <c r="ITW50" s="3"/>
      <c r="ITX50" s="3"/>
      <c r="ITY50" s="3"/>
      <c r="ITZ50" s="3"/>
      <c r="IUA50" s="3"/>
      <c r="IUB50" s="3"/>
      <c r="IUC50" s="3"/>
      <c r="IUD50" s="3"/>
      <c r="IUE50" s="3"/>
      <c r="IUF50" s="3"/>
      <c r="IUG50" s="3"/>
      <c r="IUH50" s="3"/>
      <c r="IUI50" s="3"/>
      <c r="IUJ50" s="3"/>
      <c r="IUK50" s="3"/>
      <c r="IUL50" s="3"/>
      <c r="IUM50" s="3"/>
      <c r="IUN50" s="3"/>
      <c r="IUO50" s="3"/>
      <c r="IUP50" s="3"/>
      <c r="IUQ50" s="3"/>
      <c r="IUR50" s="3"/>
      <c r="IUS50" s="3"/>
      <c r="IUT50" s="3"/>
      <c r="IUU50" s="3"/>
      <c r="IUV50" s="3"/>
      <c r="IUW50" s="3"/>
      <c r="IUX50" s="3"/>
      <c r="IUY50" s="3"/>
      <c r="IUZ50" s="3"/>
      <c r="IVA50" s="3"/>
      <c r="IVB50" s="3"/>
      <c r="IVC50" s="3"/>
      <c r="IVD50" s="3"/>
      <c r="IVE50" s="3"/>
      <c r="IVF50" s="3"/>
      <c r="IVG50" s="3"/>
      <c r="IVH50" s="3"/>
      <c r="IVI50" s="3"/>
      <c r="IVJ50" s="3"/>
      <c r="IVK50" s="3"/>
      <c r="IVL50" s="3"/>
      <c r="IVM50" s="3"/>
      <c r="IVN50" s="3"/>
      <c r="IVO50" s="3"/>
      <c r="IVP50" s="3"/>
      <c r="IVQ50" s="3"/>
      <c r="IVR50" s="3"/>
      <c r="IVS50" s="3"/>
      <c r="IVT50" s="3"/>
      <c r="IVU50" s="3"/>
      <c r="IVV50" s="3"/>
      <c r="IVW50" s="3"/>
      <c r="IVX50" s="3"/>
      <c r="IVY50" s="3"/>
      <c r="IVZ50" s="3"/>
      <c r="IWA50" s="3"/>
      <c r="IWB50" s="3"/>
      <c r="IWC50" s="3"/>
      <c r="IWD50" s="3"/>
      <c r="IWE50" s="3"/>
      <c r="IWF50" s="3"/>
      <c r="IWG50" s="3"/>
      <c r="IWH50" s="3"/>
      <c r="IWI50" s="3"/>
      <c r="IWJ50" s="3"/>
      <c r="IWK50" s="3"/>
      <c r="IWL50" s="3"/>
      <c r="IWM50" s="3"/>
      <c r="IWN50" s="3"/>
      <c r="IWO50" s="3"/>
      <c r="IWP50" s="3"/>
      <c r="IWQ50" s="3"/>
      <c r="IWR50" s="3"/>
      <c r="IWS50" s="3"/>
      <c r="IWT50" s="3"/>
      <c r="IWU50" s="3"/>
      <c r="IWV50" s="3"/>
      <c r="IWW50" s="3"/>
      <c r="IWX50" s="3"/>
      <c r="IWY50" s="3"/>
      <c r="IWZ50" s="3"/>
      <c r="IXA50" s="3"/>
      <c r="IXB50" s="3"/>
      <c r="IXC50" s="3"/>
      <c r="IXD50" s="3"/>
      <c r="IXE50" s="3"/>
      <c r="IXF50" s="3"/>
      <c r="IXG50" s="3"/>
      <c r="IXH50" s="3"/>
      <c r="IXI50" s="3"/>
      <c r="IXJ50" s="3"/>
      <c r="IXK50" s="3"/>
      <c r="IXL50" s="3"/>
      <c r="IXM50" s="3"/>
      <c r="IXN50" s="3"/>
      <c r="IXO50" s="3"/>
      <c r="IXP50" s="3"/>
      <c r="IXQ50" s="3"/>
      <c r="IXR50" s="3"/>
      <c r="IXS50" s="3"/>
      <c r="IXT50" s="3"/>
      <c r="IXU50" s="3"/>
      <c r="IXV50" s="3"/>
      <c r="IXW50" s="3"/>
      <c r="IXX50" s="3"/>
      <c r="IXY50" s="3"/>
      <c r="IXZ50" s="3"/>
      <c r="IYA50" s="3"/>
      <c r="IYB50" s="3"/>
      <c r="IYC50" s="3"/>
      <c r="IYD50" s="3"/>
      <c r="IYE50" s="3"/>
      <c r="IYF50" s="3"/>
      <c r="IYG50" s="3"/>
      <c r="IYH50" s="3"/>
      <c r="IYI50" s="3"/>
      <c r="IYJ50" s="3"/>
      <c r="IYK50" s="3"/>
      <c r="IYL50" s="3"/>
      <c r="IYM50" s="3"/>
      <c r="IYN50" s="3"/>
      <c r="IYO50" s="3"/>
      <c r="IYP50" s="3"/>
      <c r="IYQ50" s="3"/>
      <c r="IYR50" s="3"/>
      <c r="IYS50" s="3"/>
      <c r="IYT50" s="3"/>
      <c r="IYU50" s="3"/>
      <c r="IYV50" s="3"/>
      <c r="IYW50" s="3"/>
      <c r="IYX50" s="3"/>
      <c r="IYY50" s="3"/>
      <c r="IYZ50" s="3"/>
      <c r="IZA50" s="3"/>
      <c r="IZB50" s="3"/>
      <c r="IZC50" s="3"/>
      <c r="IZD50" s="3"/>
      <c r="IZE50" s="3"/>
      <c r="IZF50" s="3"/>
      <c r="IZG50" s="3"/>
      <c r="IZH50" s="3"/>
      <c r="IZI50" s="3"/>
      <c r="IZJ50" s="3"/>
      <c r="IZK50" s="3"/>
      <c r="IZL50" s="3"/>
      <c r="IZM50" s="3"/>
      <c r="IZN50" s="3"/>
      <c r="IZO50" s="3"/>
      <c r="IZP50" s="3"/>
      <c r="IZQ50" s="3"/>
      <c r="IZR50" s="3"/>
      <c r="IZS50" s="3"/>
      <c r="IZT50" s="3"/>
      <c r="IZU50" s="3"/>
      <c r="IZV50" s="3"/>
      <c r="IZW50" s="3"/>
      <c r="IZX50" s="3"/>
      <c r="IZY50" s="3"/>
      <c r="IZZ50" s="3"/>
      <c r="JAA50" s="3"/>
      <c r="JAB50" s="3"/>
      <c r="JAC50" s="3"/>
      <c r="JAD50" s="3"/>
      <c r="JAE50" s="3"/>
      <c r="JAF50" s="3"/>
      <c r="JAG50" s="3"/>
      <c r="JAH50" s="3"/>
      <c r="JAI50" s="3"/>
      <c r="JAJ50" s="3"/>
      <c r="JAK50" s="3"/>
      <c r="JAL50" s="3"/>
      <c r="JAM50" s="3"/>
      <c r="JAN50" s="3"/>
      <c r="JAO50" s="3"/>
      <c r="JAP50" s="3"/>
      <c r="JAQ50" s="3"/>
      <c r="JAR50" s="3"/>
      <c r="JAS50" s="3"/>
      <c r="JAT50" s="3"/>
      <c r="JAU50" s="3"/>
      <c r="JAV50" s="3"/>
      <c r="JAW50" s="3"/>
      <c r="JAX50" s="3"/>
      <c r="JAY50" s="3"/>
      <c r="JAZ50" s="3"/>
      <c r="JBA50" s="3"/>
      <c r="JBB50" s="3"/>
      <c r="JBC50" s="3"/>
      <c r="JBD50" s="3"/>
      <c r="JBE50" s="3"/>
      <c r="JBF50" s="3"/>
      <c r="JBG50" s="3"/>
      <c r="JBH50" s="3"/>
      <c r="JBI50" s="3"/>
      <c r="JBJ50" s="3"/>
      <c r="JBK50" s="3"/>
      <c r="JBL50" s="3"/>
      <c r="JBM50" s="3"/>
      <c r="JBN50" s="3"/>
      <c r="JBO50" s="3"/>
      <c r="JBP50" s="3"/>
      <c r="JBQ50" s="3"/>
      <c r="JBR50" s="3"/>
      <c r="JBS50" s="3"/>
      <c r="JBT50" s="3"/>
      <c r="JBU50" s="3"/>
      <c r="JBV50" s="3"/>
      <c r="JBW50" s="3"/>
      <c r="JBX50" s="3"/>
      <c r="JBY50" s="3"/>
      <c r="JBZ50" s="3"/>
      <c r="JCA50" s="3"/>
      <c r="JCB50" s="3"/>
      <c r="JCC50" s="3"/>
      <c r="JCD50" s="3"/>
      <c r="JCE50" s="3"/>
      <c r="JCF50" s="3"/>
      <c r="JCG50" s="3"/>
      <c r="JCH50" s="3"/>
      <c r="JCI50" s="3"/>
      <c r="JCJ50" s="3"/>
      <c r="JCK50" s="3"/>
      <c r="JCL50" s="3"/>
      <c r="JCM50" s="3"/>
      <c r="JCN50" s="3"/>
      <c r="JCO50" s="3"/>
      <c r="JCP50" s="3"/>
      <c r="JCQ50" s="3"/>
      <c r="JCR50" s="3"/>
      <c r="JCS50" s="3"/>
      <c r="JCT50" s="3"/>
      <c r="JCU50" s="3"/>
      <c r="JCV50" s="3"/>
      <c r="JCW50" s="3"/>
      <c r="JCX50" s="3"/>
      <c r="JCY50" s="3"/>
      <c r="JCZ50" s="3"/>
      <c r="JDA50" s="3"/>
      <c r="JDB50" s="3"/>
      <c r="JDC50" s="3"/>
      <c r="JDD50" s="3"/>
      <c r="JDE50" s="3"/>
      <c r="JDF50" s="3"/>
      <c r="JDG50" s="3"/>
      <c r="JDH50" s="3"/>
      <c r="JDI50" s="3"/>
      <c r="JDJ50" s="3"/>
      <c r="JDK50" s="3"/>
      <c r="JDL50" s="3"/>
      <c r="JDM50" s="3"/>
      <c r="JDN50" s="3"/>
      <c r="JDO50" s="3"/>
      <c r="JDP50" s="3"/>
      <c r="JDQ50" s="3"/>
      <c r="JDR50" s="3"/>
      <c r="JDS50" s="3"/>
      <c r="JDT50" s="3"/>
      <c r="JDU50" s="3"/>
      <c r="JDV50" s="3"/>
      <c r="JDW50" s="3"/>
      <c r="JDX50" s="3"/>
      <c r="JDY50" s="3"/>
      <c r="JDZ50" s="3"/>
      <c r="JEA50" s="3"/>
      <c r="JEB50" s="3"/>
      <c r="JEC50" s="3"/>
      <c r="JED50" s="3"/>
      <c r="JEE50" s="3"/>
      <c r="JEF50" s="3"/>
      <c r="JEG50" s="3"/>
      <c r="JEH50" s="3"/>
      <c r="JEI50" s="3"/>
      <c r="JEJ50" s="3"/>
      <c r="JEK50" s="3"/>
      <c r="JEL50" s="3"/>
      <c r="JEM50" s="3"/>
      <c r="JEN50" s="3"/>
      <c r="JEO50" s="3"/>
      <c r="JEP50" s="3"/>
      <c r="JEQ50" s="3"/>
      <c r="JER50" s="3"/>
      <c r="JES50" s="3"/>
      <c r="JET50" s="3"/>
      <c r="JEU50" s="3"/>
      <c r="JEV50" s="3"/>
      <c r="JEW50" s="3"/>
      <c r="JEX50" s="3"/>
      <c r="JEY50" s="3"/>
      <c r="JEZ50" s="3"/>
      <c r="JFA50" s="3"/>
      <c r="JFB50" s="3"/>
      <c r="JFC50" s="3"/>
      <c r="JFD50" s="3"/>
      <c r="JFE50" s="3"/>
      <c r="JFF50" s="3"/>
      <c r="JFG50" s="3"/>
      <c r="JFH50" s="3"/>
      <c r="JFI50" s="3"/>
      <c r="JFJ50" s="3"/>
      <c r="JFK50" s="3"/>
      <c r="JFL50" s="3"/>
      <c r="JFM50" s="3"/>
      <c r="JFN50" s="3"/>
      <c r="JFO50" s="3"/>
      <c r="JFP50" s="3"/>
      <c r="JFQ50" s="3"/>
      <c r="JFR50" s="3"/>
      <c r="JFS50" s="3"/>
      <c r="JFT50" s="3"/>
      <c r="JFU50" s="3"/>
      <c r="JFV50" s="3"/>
      <c r="JFW50" s="3"/>
      <c r="JFX50" s="3"/>
      <c r="JFY50" s="3"/>
      <c r="JFZ50" s="3"/>
      <c r="JGA50" s="3"/>
      <c r="JGB50" s="3"/>
      <c r="JGC50" s="3"/>
      <c r="JGD50" s="3"/>
      <c r="JGE50" s="3"/>
      <c r="JGF50" s="3"/>
      <c r="JGG50" s="3"/>
      <c r="JGH50" s="3"/>
      <c r="JGI50" s="3"/>
      <c r="JGJ50" s="3"/>
      <c r="JGK50" s="3"/>
      <c r="JGL50" s="3"/>
      <c r="JGM50" s="3"/>
      <c r="JGN50" s="3"/>
      <c r="JGO50" s="3"/>
      <c r="JGP50" s="3"/>
      <c r="JGQ50" s="3"/>
      <c r="JGR50" s="3"/>
      <c r="JGS50" s="3"/>
      <c r="JGT50" s="3"/>
      <c r="JGU50" s="3"/>
      <c r="JGV50" s="3"/>
      <c r="JGW50" s="3"/>
      <c r="JGX50" s="3"/>
      <c r="JGY50" s="3"/>
      <c r="JGZ50" s="3"/>
      <c r="JHA50" s="3"/>
      <c r="JHB50" s="3"/>
      <c r="JHC50" s="3"/>
      <c r="JHD50" s="3"/>
      <c r="JHE50" s="3"/>
      <c r="JHF50" s="3"/>
      <c r="JHG50" s="3"/>
      <c r="JHH50" s="3"/>
      <c r="JHI50" s="3"/>
      <c r="JHJ50" s="3"/>
      <c r="JHK50" s="3"/>
      <c r="JHL50" s="3"/>
      <c r="JHM50" s="3"/>
      <c r="JHN50" s="3"/>
      <c r="JHO50" s="3"/>
      <c r="JHP50" s="3"/>
      <c r="JHQ50" s="3"/>
      <c r="JHR50" s="3"/>
      <c r="JHS50" s="3"/>
      <c r="JHT50" s="3"/>
      <c r="JHU50" s="3"/>
      <c r="JHV50" s="3"/>
      <c r="JHW50" s="3"/>
      <c r="JHX50" s="3"/>
      <c r="JHY50" s="3"/>
      <c r="JHZ50" s="3"/>
      <c r="JIA50" s="3"/>
      <c r="JIB50" s="3"/>
      <c r="JIC50" s="3"/>
      <c r="JID50" s="3"/>
      <c r="JIE50" s="3"/>
      <c r="JIF50" s="3"/>
      <c r="JIG50" s="3"/>
      <c r="JIH50" s="3"/>
      <c r="JII50" s="3"/>
      <c r="JIJ50" s="3"/>
      <c r="JIK50" s="3"/>
      <c r="JIL50" s="3"/>
      <c r="JIM50" s="3"/>
      <c r="JIN50" s="3"/>
      <c r="JIO50" s="3"/>
      <c r="JIP50" s="3"/>
      <c r="JIQ50" s="3"/>
      <c r="JIR50" s="3"/>
      <c r="JIS50" s="3"/>
      <c r="JIT50" s="3"/>
      <c r="JIU50" s="3"/>
      <c r="JIV50" s="3"/>
      <c r="JIW50" s="3"/>
      <c r="JIX50" s="3"/>
      <c r="JIY50" s="3"/>
      <c r="JIZ50" s="3"/>
      <c r="JJA50" s="3"/>
      <c r="JJB50" s="3"/>
      <c r="JJC50" s="3"/>
      <c r="JJD50" s="3"/>
      <c r="JJE50" s="3"/>
      <c r="JJF50" s="3"/>
      <c r="JJG50" s="3"/>
      <c r="JJH50" s="3"/>
      <c r="JJI50" s="3"/>
      <c r="JJJ50" s="3"/>
      <c r="JJK50" s="3"/>
      <c r="JJL50" s="3"/>
      <c r="JJM50" s="3"/>
      <c r="JJN50" s="3"/>
      <c r="JJO50" s="3"/>
      <c r="JJP50" s="3"/>
      <c r="JJQ50" s="3"/>
      <c r="JJR50" s="3"/>
      <c r="JJS50" s="3"/>
      <c r="JJT50" s="3"/>
      <c r="JJU50" s="3"/>
      <c r="JJV50" s="3"/>
      <c r="JJW50" s="3"/>
      <c r="JJX50" s="3"/>
      <c r="JJY50" s="3"/>
      <c r="JJZ50" s="3"/>
      <c r="JKA50" s="3"/>
      <c r="JKB50" s="3"/>
      <c r="JKC50" s="3"/>
      <c r="JKD50" s="3"/>
      <c r="JKE50" s="3"/>
      <c r="JKF50" s="3"/>
      <c r="JKG50" s="3"/>
      <c r="JKH50" s="3"/>
      <c r="JKI50" s="3"/>
      <c r="JKJ50" s="3"/>
      <c r="JKK50" s="3"/>
      <c r="JKL50" s="3"/>
      <c r="JKM50" s="3"/>
      <c r="JKN50" s="3"/>
      <c r="JKO50" s="3"/>
      <c r="JKP50" s="3"/>
      <c r="JKQ50" s="3"/>
      <c r="JKR50" s="3"/>
      <c r="JKS50" s="3"/>
      <c r="JKT50" s="3"/>
      <c r="JKU50" s="3"/>
      <c r="JKV50" s="3"/>
      <c r="JKW50" s="3"/>
      <c r="JKX50" s="3"/>
      <c r="JKY50" s="3"/>
      <c r="JKZ50" s="3"/>
      <c r="JLA50" s="3"/>
      <c r="JLB50" s="3"/>
      <c r="JLC50" s="3"/>
      <c r="JLD50" s="3"/>
      <c r="JLE50" s="3"/>
      <c r="JLF50" s="3"/>
      <c r="JLG50" s="3"/>
      <c r="JLH50" s="3"/>
      <c r="JLI50" s="3"/>
      <c r="JLJ50" s="3"/>
      <c r="JLK50" s="3"/>
      <c r="JLL50" s="3"/>
      <c r="JLM50" s="3"/>
      <c r="JLN50" s="3"/>
      <c r="JLO50" s="3"/>
      <c r="JLP50" s="3"/>
      <c r="JLQ50" s="3"/>
      <c r="JLR50" s="3"/>
      <c r="JLS50" s="3"/>
      <c r="JLT50" s="3"/>
      <c r="JLU50" s="3"/>
      <c r="JLV50" s="3"/>
      <c r="JLW50" s="3"/>
      <c r="JLX50" s="3"/>
      <c r="JLY50" s="3"/>
      <c r="JLZ50" s="3"/>
      <c r="JMA50" s="3"/>
      <c r="JMB50" s="3"/>
      <c r="JMC50" s="3"/>
      <c r="JMD50" s="3"/>
      <c r="JME50" s="3"/>
      <c r="JMF50" s="3"/>
      <c r="JMG50" s="3"/>
      <c r="JMH50" s="3"/>
      <c r="JMI50" s="3"/>
      <c r="JMJ50" s="3"/>
      <c r="JMK50" s="3"/>
      <c r="JML50" s="3"/>
      <c r="JMM50" s="3"/>
      <c r="JMN50" s="3"/>
      <c r="JMO50" s="3"/>
      <c r="JMP50" s="3"/>
      <c r="JMQ50" s="3"/>
      <c r="JMR50" s="3"/>
      <c r="JMS50" s="3"/>
      <c r="JMT50" s="3"/>
      <c r="JMU50" s="3"/>
      <c r="JMV50" s="3"/>
      <c r="JMW50" s="3"/>
      <c r="JMX50" s="3"/>
      <c r="JMY50" s="3"/>
      <c r="JMZ50" s="3"/>
      <c r="JNA50" s="3"/>
      <c r="JNB50" s="3"/>
      <c r="JNC50" s="3"/>
      <c r="JND50" s="3"/>
      <c r="JNE50" s="3"/>
      <c r="JNF50" s="3"/>
      <c r="JNG50" s="3"/>
      <c r="JNH50" s="3"/>
      <c r="JNI50" s="3"/>
      <c r="JNJ50" s="3"/>
      <c r="JNK50" s="3"/>
      <c r="JNL50" s="3"/>
      <c r="JNM50" s="3"/>
      <c r="JNN50" s="3"/>
      <c r="JNO50" s="3"/>
      <c r="JNP50" s="3"/>
      <c r="JNQ50" s="3"/>
      <c r="JNR50" s="3"/>
      <c r="JNS50" s="3"/>
      <c r="JNT50" s="3"/>
      <c r="JNU50" s="3"/>
      <c r="JNV50" s="3"/>
      <c r="JNW50" s="3"/>
      <c r="JNX50" s="3"/>
      <c r="JNY50" s="3"/>
      <c r="JNZ50" s="3"/>
      <c r="JOA50" s="3"/>
      <c r="JOB50" s="3"/>
      <c r="JOC50" s="3"/>
      <c r="JOD50" s="3"/>
      <c r="JOE50" s="3"/>
      <c r="JOF50" s="3"/>
      <c r="JOG50" s="3"/>
      <c r="JOH50" s="3"/>
      <c r="JOI50" s="3"/>
      <c r="JOJ50" s="3"/>
      <c r="JOK50" s="3"/>
      <c r="JOL50" s="3"/>
      <c r="JOM50" s="3"/>
      <c r="JON50" s="3"/>
      <c r="JOO50" s="3"/>
      <c r="JOP50" s="3"/>
      <c r="JOQ50" s="3"/>
      <c r="JOR50" s="3"/>
      <c r="JOS50" s="3"/>
      <c r="JOT50" s="3"/>
      <c r="JOU50" s="3"/>
      <c r="JOV50" s="3"/>
      <c r="JOW50" s="3"/>
      <c r="JOX50" s="3"/>
      <c r="JOY50" s="3"/>
      <c r="JOZ50" s="3"/>
      <c r="JPA50" s="3"/>
      <c r="JPB50" s="3"/>
      <c r="JPC50" s="3"/>
      <c r="JPD50" s="3"/>
      <c r="JPE50" s="3"/>
      <c r="JPF50" s="3"/>
      <c r="JPG50" s="3"/>
      <c r="JPH50" s="3"/>
      <c r="JPI50" s="3"/>
      <c r="JPJ50" s="3"/>
      <c r="JPK50" s="3"/>
      <c r="JPL50" s="3"/>
      <c r="JPM50" s="3"/>
      <c r="JPN50" s="3"/>
      <c r="JPO50" s="3"/>
      <c r="JPP50" s="3"/>
      <c r="JPQ50" s="3"/>
      <c r="JPR50" s="3"/>
      <c r="JPS50" s="3"/>
      <c r="JPT50" s="3"/>
      <c r="JPU50" s="3"/>
      <c r="JPV50" s="3"/>
      <c r="JPW50" s="3"/>
      <c r="JPX50" s="3"/>
      <c r="JPY50" s="3"/>
      <c r="JPZ50" s="3"/>
      <c r="JQA50" s="3"/>
      <c r="JQB50" s="3"/>
      <c r="JQC50" s="3"/>
      <c r="JQD50" s="3"/>
      <c r="JQE50" s="3"/>
      <c r="JQF50" s="3"/>
      <c r="JQG50" s="3"/>
      <c r="JQH50" s="3"/>
      <c r="JQI50" s="3"/>
      <c r="JQJ50" s="3"/>
      <c r="JQK50" s="3"/>
      <c r="JQL50" s="3"/>
      <c r="JQM50" s="3"/>
      <c r="JQN50" s="3"/>
      <c r="JQO50" s="3"/>
      <c r="JQP50" s="3"/>
      <c r="JQQ50" s="3"/>
      <c r="JQR50" s="3"/>
      <c r="JQS50" s="3"/>
      <c r="JQT50" s="3"/>
      <c r="JQU50" s="3"/>
      <c r="JQV50" s="3"/>
      <c r="JQW50" s="3"/>
      <c r="JQX50" s="3"/>
      <c r="JQY50" s="3"/>
      <c r="JQZ50" s="3"/>
      <c r="JRA50" s="3"/>
      <c r="JRB50" s="3"/>
      <c r="JRC50" s="3"/>
      <c r="JRD50" s="3"/>
      <c r="JRE50" s="3"/>
      <c r="JRF50" s="3"/>
      <c r="JRG50" s="3"/>
      <c r="JRH50" s="3"/>
      <c r="JRI50" s="3"/>
      <c r="JRJ50" s="3"/>
      <c r="JRK50" s="3"/>
      <c r="JRL50" s="3"/>
      <c r="JRM50" s="3"/>
      <c r="JRN50" s="3"/>
      <c r="JRO50" s="3"/>
      <c r="JRP50" s="3"/>
      <c r="JRQ50" s="3"/>
      <c r="JRR50" s="3"/>
      <c r="JRS50" s="3"/>
      <c r="JRT50" s="3"/>
      <c r="JRU50" s="3"/>
      <c r="JRV50" s="3"/>
      <c r="JRW50" s="3"/>
      <c r="JRX50" s="3"/>
      <c r="JRY50" s="3"/>
      <c r="JRZ50" s="3"/>
      <c r="JSA50" s="3"/>
      <c r="JSB50" s="3"/>
      <c r="JSC50" s="3"/>
      <c r="JSD50" s="3"/>
      <c r="JSE50" s="3"/>
      <c r="JSF50" s="3"/>
      <c r="JSG50" s="3"/>
      <c r="JSH50" s="3"/>
      <c r="JSI50" s="3"/>
      <c r="JSJ50" s="3"/>
      <c r="JSK50" s="3"/>
      <c r="JSL50" s="3"/>
      <c r="JSM50" s="3"/>
      <c r="JSN50" s="3"/>
      <c r="JSO50" s="3"/>
      <c r="JSP50" s="3"/>
      <c r="JSQ50" s="3"/>
      <c r="JSR50" s="3"/>
      <c r="JSS50" s="3"/>
      <c r="JST50" s="3"/>
      <c r="JSU50" s="3"/>
      <c r="JSV50" s="3"/>
      <c r="JSW50" s="3"/>
      <c r="JSX50" s="3"/>
      <c r="JSY50" s="3"/>
      <c r="JSZ50" s="3"/>
      <c r="JTA50" s="3"/>
      <c r="JTB50" s="3"/>
      <c r="JTC50" s="3"/>
      <c r="JTD50" s="3"/>
      <c r="JTE50" s="3"/>
      <c r="JTF50" s="3"/>
      <c r="JTG50" s="3"/>
      <c r="JTH50" s="3"/>
      <c r="JTI50" s="3"/>
      <c r="JTJ50" s="3"/>
      <c r="JTK50" s="3"/>
      <c r="JTL50" s="3"/>
      <c r="JTM50" s="3"/>
      <c r="JTN50" s="3"/>
      <c r="JTO50" s="3"/>
      <c r="JTP50" s="3"/>
      <c r="JTQ50" s="3"/>
      <c r="JTR50" s="3"/>
      <c r="JTS50" s="3"/>
      <c r="JTT50" s="3"/>
      <c r="JTU50" s="3"/>
      <c r="JTV50" s="3"/>
      <c r="JTW50" s="3"/>
      <c r="JTX50" s="3"/>
      <c r="JTY50" s="3"/>
      <c r="JTZ50" s="3"/>
      <c r="JUA50" s="3"/>
      <c r="JUB50" s="3"/>
      <c r="JUC50" s="3"/>
      <c r="JUD50" s="3"/>
      <c r="JUE50" s="3"/>
      <c r="JUF50" s="3"/>
      <c r="JUG50" s="3"/>
      <c r="JUH50" s="3"/>
      <c r="JUI50" s="3"/>
      <c r="JUJ50" s="3"/>
      <c r="JUK50" s="3"/>
      <c r="JUL50" s="3"/>
      <c r="JUM50" s="3"/>
      <c r="JUN50" s="3"/>
      <c r="JUO50" s="3"/>
      <c r="JUP50" s="3"/>
      <c r="JUQ50" s="3"/>
      <c r="JUR50" s="3"/>
      <c r="JUS50" s="3"/>
      <c r="JUT50" s="3"/>
      <c r="JUU50" s="3"/>
      <c r="JUV50" s="3"/>
      <c r="JUW50" s="3"/>
      <c r="JUX50" s="3"/>
      <c r="JUY50" s="3"/>
      <c r="JUZ50" s="3"/>
      <c r="JVA50" s="3"/>
      <c r="JVB50" s="3"/>
      <c r="JVC50" s="3"/>
      <c r="JVD50" s="3"/>
      <c r="JVE50" s="3"/>
      <c r="JVF50" s="3"/>
      <c r="JVG50" s="3"/>
      <c r="JVH50" s="3"/>
      <c r="JVI50" s="3"/>
      <c r="JVJ50" s="3"/>
      <c r="JVK50" s="3"/>
      <c r="JVL50" s="3"/>
      <c r="JVM50" s="3"/>
      <c r="JVN50" s="3"/>
      <c r="JVO50" s="3"/>
      <c r="JVP50" s="3"/>
      <c r="JVQ50" s="3"/>
      <c r="JVR50" s="3"/>
      <c r="JVS50" s="3"/>
      <c r="JVT50" s="3"/>
      <c r="JVU50" s="3"/>
      <c r="JVV50" s="3"/>
      <c r="JVW50" s="3"/>
      <c r="JVX50" s="3"/>
      <c r="JVY50" s="3"/>
      <c r="JVZ50" s="3"/>
      <c r="JWA50" s="3"/>
      <c r="JWB50" s="3"/>
      <c r="JWC50" s="3"/>
      <c r="JWD50" s="3"/>
      <c r="JWE50" s="3"/>
      <c r="JWF50" s="3"/>
      <c r="JWG50" s="3"/>
      <c r="JWH50" s="3"/>
      <c r="JWI50" s="3"/>
      <c r="JWJ50" s="3"/>
      <c r="JWK50" s="3"/>
      <c r="JWL50" s="3"/>
      <c r="JWM50" s="3"/>
      <c r="JWN50" s="3"/>
      <c r="JWO50" s="3"/>
      <c r="JWP50" s="3"/>
      <c r="JWQ50" s="3"/>
      <c r="JWR50" s="3"/>
      <c r="JWS50" s="3"/>
      <c r="JWT50" s="3"/>
      <c r="JWU50" s="3"/>
      <c r="JWV50" s="3"/>
      <c r="JWW50" s="3"/>
      <c r="JWX50" s="3"/>
      <c r="JWY50" s="3"/>
      <c r="JWZ50" s="3"/>
      <c r="JXA50" s="3"/>
      <c r="JXB50" s="3"/>
      <c r="JXC50" s="3"/>
      <c r="JXD50" s="3"/>
      <c r="JXE50" s="3"/>
      <c r="JXF50" s="3"/>
      <c r="JXG50" s="3"/>
      <c r="JXH50" s="3"/>
      <c r="JXI50" s="3"/>
      <c r="JXJ50" s="3"/>
      <c r="JXK50" s="3"/>
      <c r="JXL50" s="3"/>
      <c r="JXM50" s="3"/>
      <c r="JXN50" s="3"/>
      <c r="JXO50" s="3"/>
      <c r="JXP50" s="3"/>
      <c r="JXQ50" s="3"/>
      <c r="JXR50" s="3"/>
      <c r="JXS50" s="3"/>
      <c r="JXT50" s="3"/>
      <c r="JXU50" s="3"/>
      <c r="JXV50" s="3"/>
      <c r="JXW50" s="3"/>
      <c r="JXX50" s="3"/>
      <c r="JXY50" s="3"/>
      <c r="JXZ50" s="3"/>
      <c r="JYA50" s="3"/>
      <c r="JYB50" s="3"/>
      <c r="JYC50" s="3"/>
      <c r="JYD50" s="3"/>
      <c r="JYE50" s="3"/>
      <c r="JYF50" s="3"/>
      <c r="JYG50" s="3"/>
      <c r="JYH50" s="3"/>
      <c r="JYI50" s="3"/>
      <c r="JYJ50" s="3"/>
      <c r="JYK50" s="3"/>
      <c r="JYL50" s="3"/>
      <c r="JYM50" s="3"/>
      <c r="JYN50" s="3"/>
      <c r="JYO50" s="3"/>
      <c r="JYP50" s="3"/>
      <c r="JYQ50" s="3"/>
      <c r="JYR50" s="3"/>
      <c r="JYS50" s="3"/>
      <c r="JYT50" s="3"/>
      <c r="JYU50" s="3"/>
      <c r="JYV50" s="3"/>
      <c r="JYW50" s="3"/>
      <c r="JYX50" s="3"/>
      <c r="JYY50" s="3"/>
      <c r="JYZ50" s="3"/>
      <c r="JZA50" s="3"/>
      <c r="JZB50" s="3"/>
      <c r="JZC50" s="3"/>
      <c r="JZD50" s="3"/>
      <c r="JZE50" s="3"/>
      <c r="JZF50" s="3"/>
      <c r="JZG50" s="3"/>
      <c r="JZH50" s="3"/>
      <c r="JZI50" s="3"/>
      <c r="JZJ50" s="3"/>
      <c r="JZK50" s="3"/>
      <c r="JZL50" s="3"/>
      <c r="JZM50" s="3"/>
      <c r="JZN50" s="3"/>
      <c r="JZO50" s="3"/>
      <c r="JZP50" s="3"/>
      <c r="JZQ50" s="3"/>
      <c r="JZR50" s="3"/>
      <c r="JZS50" s="3"/>
      <c r="JZT50" s="3"/>
      <c r="JZU50" s="3"/>
      <c r="JZV50" s="3"/>
      <c r="JZW50" s="3"/>
      <c r="JZX50" s="3"/>
      <c r="JZY50" s="3"/>
      <c r="JZZ50" s="3"/>
      <c r="KAA50" s="3"/>
      <c r="KAB50" s="3"/>
      <c r="KAC50" s="3"/>
      <c r="KAD50" s="3"/>
      <c r="KAE50" s="3"/>
      <c r="KAF50" s="3"/>
      <c r="KAG50" s="3"/>
      <c r="KAH50" s="3"/>
      <c r="KAI50" s="3"/>
      <c r="KAJ50" s="3"/>
      <c r="KAK50" s="3"/>
      <c r="KAL50" s="3"/>
      <c r="KAM50" s="3"/>
      <c r="KAN50" s="3"/>
      <c r="KAO50" s="3"/>
      <c r="KAP50" s="3"/>
      <c r="KAQ50" s="3"/>
      <c r="KAR50" s="3"/>
      <c r="KAS50" s="3"/>
      <c r="KAT50" s="3"/>
      <c r="KAU50" s="3"/>
      <c r="KAV50" s="3"/>
      <c r="KAW50" s="3"/>
      <c r="KAX50" s="3"/>
      <c r="KAY50" s="3"/>
      <c r="KAZ50" s="3"/>
      <c r="KBA50" s="3"/>
      <c r="KBB50" s="3"/>
      <c r="KBC50" s="3"/>
      <c r="KBD50" s="3"/>
      <c r="KBE50" s="3"/>
      <c r="KBF50" s="3"/>
      <c r="KBG50" s="3"/>
      <c r="KBH50" s="3"/>
      <c r="KBI50" s="3"/>
      <c r="KBJ50" s="3"/>
      <c r="KBK50" s="3"/>
      <c r="KBL50" s="3"/>
      <c r="KBM50" s="3"/>
      <c r="KBN50" s="3"/>
      <c r="KBO50" s="3"/>
      <c r="KBP50" s="3"/>
      <c r="KBQ50" s="3"/>
      <c r="KBR50" s="3"/>
      <c r="KBS50" s="3"/>
      <c r="KBT50" s="3"/>
      <c r="KBU50" s="3"/>
      <c r="KBV50" s="3"/>
      <c r="KBW50" s="3"/>
      <c r="KBX50" s="3"/>
      <c r="KBY50" s="3"/>
      <c r="KBZ50" s="3"/>
      <c r="KCA50" s="3"/>
      <c r="KCB50" s="3"/>
      <c r="KCC50" s="3"/>
      <c r="KCD50" s="3"/>
      <c r="KCE50" s="3"/>
      <c r="KCF50" s="3"/>
      <c r="KCG50" s="3"/>
      <c r="KCH50" s="3"/>
      <c r="KCI50" s="3"/>
      <c r="KCJ50" s="3"/>
      <c r="KCK50" s="3"/>
      <c r="KCL50" s="3"/>
      <c r="KCM50" s="3"/>
      <c r="KCN50" s="3"/>
      <c r="KCO50" s="3"/>
      <c r="KCP50" s="3"/>
      <c r="KCQ50" s="3"/>
      <c r="KCR50" s="3"/>
      <c r="KCS50" s="3"/>
      <c r="KCT50" s="3"/>
      <c r="KCU50" s="3"/>
      <c r="KCV50" s="3"/>
      <c r="KCW50" s="3"/>
      <c r="KCX50" s="3"/>
      <c r="KCY50" s="3"/>
      <c r="KCZ50" s="3"/>
      <c r="KDA50" s="3"/>
      <c r="KDB50" s="3"/>
      <c r="KDC50" s="3"/>
      <c r="KDD50" s="3"/>
      <c r="KDE50" s="3"/>
      <c r="KDF50" s="3"/>
      <c r="KDG50" s="3"/>
      <c r="KDH50" s="3"/>
      <c r="KDI50" s="3"/>
      <c r="KDJ50" s="3"/>
      <c r="KDK50" s="3"/>
      <c r="KDL50" s="3"/>
      <c r="KDM50" s="3"/>
      <c r="KDN50" s="3"/>
      <c r="KDO50" s="3"/>
      <c r="KDP50" s="3"/>
      <c r="KDQ50" s="3"/>
      <c r="KDR50" s="3"/>
      <c r="KDS50" s="3"/>
      <c r="KDT50" s="3"/>
      <c r="KDU50" s="3"/>
      <c r="KDV50" s="3"/>
      <c r="KDW50" s="3"/>
      <c r="KDX50" s="3"/>
      <c r="KDY50" s="3"/>
      <c r="KDZ50" s="3"/>
      <c r="KEA50" s="3"/>
      <c r="KEB50" s="3"/>
      <c r="KEC50" s="3"/>
      <c r="KED50" s="3"/>
      <c r="KEE50" s="3"/>
      <c r="KEF50" s="3"/>
      <c r="KEG50" s="3"/>
      <c r="KEH50" s="3"/>
      <c r="KEI50" s="3"/>
      <c r="KEJ50" s="3"/>
      <c r="KEK50" s="3"/>
      <c r="KEL50" s="3"/>
      <c r="KEM50" s="3"/>
      <c r="KEN50" s="3"/>
      <c r="KEO50" s="3"/>
      <c r="KEP50" s="3"/>
      <c r="KEQ50" s="3"/>
      <c r="KER50" s="3"/>
      <c r="KES50" s="3"/>
      <c r="KET50" s="3"/>
      <c r="KEU50" s="3"/>
      <c r="KEV50" s="3"/>
      <c r="KEW50" s="3"/>
      <c r="KEX50" s="3"/>
      <c r="KEY50" s="3"/>
      <c r="KEZ50" s="3"/>
      <c r="KFA50" s="3"/>
      <c r="KFB50" s="3"/>
      <c r="KFC50" s="3"/>
      <c r="KFD50" s="3"/>
      <c r="KFE50" s="3"/>
      <c r="KFF50" s="3"/>
      <c r="KFG50" s="3"/>
      <c r="KFH50" s="3"/>
      <c r="KFI50" s="3"/>
      <c r="KFJ50" s="3"/>
      <c r="KFK50" s="3"/>
      <c r="KFL50" s="3"/>
      <c r="KFM50" s="3"/>
      <c r="KFN50" s="3"/>
      <c r="KFO50" s="3"/>
      <c r="KFP50" s="3"/>
      <c r="KFQ50" s="3"/>
      <c r="KFR50" s="3"/>
      <c r="KFS50" s="3"/>
      <c r="KFT50" s="3"/>
      <c r="KFU50" s="3"/>
      <c r="KFV50" s="3"/>
      <c r="KFW50" s="3"/>
      <c r="KFX50" s="3"/>
      <c r="KFY50" s="3"/>
      <c r="KFZ50" s="3"/>
      <c r="KGA50" s="3"/>
      <c r="KGB50" s="3"/>
      <c r="KGC50" s="3"/>
      <c r="KGD50" s="3"/>
      <c r="KGE50" s="3"/>
      <c r="KGF50" s="3"/>
      <c r="KGG50" s="3"/>
      <c r="KGH50" s="3"/>
      <c r="KGI50" s="3"/>
      <c r="KGJ50" s="3"/>
      <c r="KGK50" s="3"/>
      <c r="KGL50" s="3"/>
      <c r="KGM50" s="3"/>
      <c r="KGN50" s="3"/>
      <c r="KGO50" s="3"/>
      <c r="KGP50" s="3"/>
      <c r="KGQ50" s="3"/>
      <c r="KGR50" s="3"/>
      <c r="KGS50" s="3"/>
      <c r="KGT50" s="3"/>
      <c r="KGU50" s="3"/>
      <c r="KGV50" s="3"/>
      <c r="KGW50" s="3"/>
      <c r="KGX50" s="3"/>
      <c r="KGY50" s="3"/>
      <c r="KGZ50" s="3"/>
      <c r="KHA50" s="3"/>
      <c r="KHB50" s="3"/>
      <c r="KHC50" s="3"/>
      <c r="KHD50" s="3"/>
      <c r="KHE50" s="3"/>
      <c r="KHF50" s="3"/>
      <c r="KHG50" s="3"/>
      <c r="KHH50" s="3"/>
      <c r="KHI50" s="3"/>
      <c r="KHJ50" s="3"/>
      <c r="KHK50" s="3"/>
      <c r="KHL50" s="3"/>
      <c r="KHM50" s="3"/>
      <c r="KHN50" s="3"/>
      <c r="KHO50" s="3"/>
      <c r="KHP50" s="3"/>
      <c r="KHQ50" s="3"/>
      <c r="KHR50" s="3"/>
      <c r="KHS50" s="3"/>
      <c r="KHT50" s="3"/>
      <c r="KHU50" s="3"/>
      <c r="KHV50" s="3"/>
      <c r="KHW50" s="3"/>
      <c r="KHX50" s="3"/>
      <c r="KHY50" s="3"/>
      <c r="KHZ50" s="3"/>
      <c r="KIA50" s="3"/>
      <c r="KIB50" s="3"/>
      <c r="KIC50" s="3"/>
      <c r="KID50" s="3"/>
      <c r="KIE50" s="3"/>
      <c r="KIF50" s="3"/>
      <c r="KIG50" s="3"/>
      <c r="KIH50" s="3"/>
      <c r="KII50" s="3"/>
      <c r="KIJ50" s="3"/>
      <c r="KIK50" s="3"/>
      <c r="KIL50" s="3"/>
      <c r="KIM50" s="3"/>
      <c r="KIN50" s="3"/>
      <c r="KIO50" s="3"/>
      <c r="KIP50" s="3"/>
      <c r="KIQ50" s="3"/>
      <c r="KIR50" s="3"/>
      <c r="KIS50" s="3"/>
      <c r="KIT50" s="3"/>
      <c r="KIU50" s="3"/>
      <c r="KIV50" s="3"/>
      <c r="KIW50" s="3"/>
      <c r="KIX50" s="3"/>
      <c r="KIY50" s="3"/>
      <c r="KIZ50" s="3"/>
      <c r="KJA50" s="3"/>
      <c r="KJB50" s="3"/>
      <c r="KJC50" s="3"/>
      <c r="KJD50" s="3"/>
      <c r="KJE50" s="3"/>
      <c r="KJF50" s="3"/>
      <c r="KJG50" s="3"/>
      <c r="KJH50" s="3"/>
      <c r="KJI50" s="3"/>
      <c r="KJJ50" s="3"/>
      <c r="KJK50" s="3"/>
      <c r="KJL50" s="3"/>
      <c r="KJM50" s="3"/>
      <c r="KJN50" s="3"/>
      <c r="KJO50" s="3"/>
      <c r="KJP50" s="3"/>
      <c r="KJQ50" s="3"/>
      <c r="KJR50" s="3"/>
      <c r="KJS50" s="3"/>
      <c r="KJT50" s="3"/>
      <c r="KJU50" s="3"/>
      <c r="KJV50" s="3"/>
      <c r="KJW50" s="3"/>
      <c r="KJX50" s="3"/>
      <c r="KJY50" s="3"/>
      <c r="KJZ50" s="3"/>
      <c r="KKA50" s="3"/>
      <c r="KKB50" s="3"/>
      <c r="KKC50" s="3"/>
      <c r="KKD50" s="3"/>
      <c r="KKE50" s="3"/>
      <c r="KKF50" s="3"/>
      <c r="KKG50" s="3"/>
      <c r="KKH50" s="3"/>
      <c r="KKI50" s="3"/>
      <c r="KKJ50" s="3"/>
      <c r="KKK50" s="3"/>
      <c r="KKL50" s="3"/>
      <c r="KKM50" s="3"/>
      <c r="KKN50" s="3"/>
      <c r="KKO50" s="3"/>
      <c r="KKP50" s="3"/>
      <c r="KKQ50" s="3"/>
      <c r="KKR50" s="3"/>
      <c r="KKS50" s="3"/>
      <c r="KKT50" s="3"/>
      <c r="KKU50" s="3"/>
      <c r="KKV50" s="3"/>
      <c r="KKW50" s="3"/>
      <c r="KKX50" s="3"/>
      <c r="KKY50" s="3"/>
      <c r="KKZ50" s="3"/>
      <c r="KLA50" s="3"/>
      <c r="KLB50" s="3"/>
      <c r="KLC50" s="3"/>
      <c r="KLD50" s="3"/>
      <c r="KLE50" s="3"/>
      <c r="KLF50" s="3"/>
      <c r="KLG50" s="3"/>
      <c r="KLH50" s="3"/>
      <c r="KLI50" s="3"/>
      <c r="KLJ50" s="3"/>
      <c r="KLK50" s="3"/>
      <c r="KLL50" s="3"/>
      <c r="KLM50" s="3"/>
      <c r="KLN50" s="3"/>
      <c r="KLO50" s="3"/>
      <c r="KLP50" s="3"/>
      <c r="KLQ50" s="3"/>
      <c r="KLR50" s="3"/>
      <c r="KLS50" s="3"/>
      <c r="KLT50" s="3"/>
      <c r="KLU50" s="3"/>
      <c r="KLV50" s="3"/>
      <c r="KLW50" s="3"/>
      <c r="KLX50" s="3"/>
      <c r="KLY50" s="3"/>
      <c r="KLZ50" s="3"/>
      <c r="KMA50" s="3"/>
      <c r="KMB50" s="3"/>
      <c r="KMC50" s="3"/>
      <c r="KMD50" s="3"/>
      <c r="KME50" s="3"/>
      <c r="KMF50" s="3"/>
      <c r="KMG50" s="3"/>
      <c r="KMH50" s="3"/>
      <c r="KMI50" s="3"/>
      <c r="KMJ50" s="3"/>
      <c r="KMK50" s="3"/>
      <c r="KML50" s="3"/>
      <c r="KMM50" s="3"/>
      <c r="KMN50" s="3"/>
      <c r="KMO50" s="3"/>
      <c r="KMP50" s="3"/>
      <c r="KMQ50" s="3"/>
      <c r="KMR50" s="3"/>
      <c r="KMS50" s="3"/>
      <c r="KMT50" s="3"/>
      <c r="KMU50" s="3"/>
      <c r="KMV50" s="3"/>
      <c r="KMW50" s="3"/>
      <c r="KMX50" s="3"/>
      <c r="KMY50" s="3"/>
      <c r="KMZ50" s="3"/>
      <c r="KNA50" s="3"/>
      <c r="KNB50" s="3"/>
      <c r="KNC50" s="3"/>
      <c r="KND50" s="3"/>
      <c r="KNE50" s="3"/>
      <c r="KNF50" s="3"/>
      <c r="KNG50" s="3"/>
      <c r="KNH50" s="3"/>
      <c r="KNI50" s="3"/>
      <c r="KNJ50" s="3"/>
      <c r="KNK50" s="3"/>
      <c r="KNL50" s="3"/>
      <c r="KNM50" s="3"/>
      <c r="KNN50" s="3"/>
      <c r="KNO50" s="3"/>
      <c r="KNP50" s="3"/>
      <c r="KNQ50" s="3"/>
      <c r="KNR50" s="3"/>
      <c r="KNS50" s="3"/>
      <c r="KNT50" s="3"/>
      <c r="KNU50" s="3"/>
      <c r="KNV50" s="3"/>
      <c r="KNW50" s="3"/>
      <c r="KNX50" s="3"/>
      <c r="KNY50" s="3"/>
      <c r="KNZ50" s="3"/>
      <c r="KOA50" s="3"/>
      <c r="KOB50" s="3"/>
      <c r="KOC50" s="3"/>
      <c r="KOD50" s="3"/>
      <c r="KOE50" s="3"/>
      <c r="KOF50" s="3"/>
      <c r="KOG50" s="3"/>
      <c r="KOH50" s="3"/>
      <c r="KOI50" s="3"/>
      <c r="KOJ50" s="3"/>
      <c r="KOK50" s="3"/>
      <c r="KOL50" s="3"/>
      <c r="KOM50" s="3"/>
      <c r="KON50" s="3"/>
      <c r="KOO50" s="3"/>
      <c r="KOP50" s="3"/>
      <c r="KOQ50" s="3"/>
      <c r="KOR50" s="3"/>
      <c r="KOS50" s="3"/>
      <c r="KOT50" s="3"/>
      <c r="KOU50" s="3"/>
      <c r="KOV50" s="3"/>
      <c r="KOW50" s="3"/>
      <c r="KOX50" s="3"/>
      <c r="KOY50" s="3"/>
      <c r="KOZ50" s="3"/>
      <c r="KPA50" s="3"/>
      <c r="KPB50" s="3"/>
      <c r="KPC50" s="3"/>
      <c r="KPD50" s="3"/>
      <c r="KPE50" s="3"/>
      <c r="KPF50" s="3"/>
      <c r="KPG50" s="3"/>
      <c r="KPH50" s="3"/>
      <c r="KPI50" s="3"/>
      <c r="KPJ50" s="3"/>
      <c r="KPK50" s="3"/>
      <c r="KPL50" s="3"/>
      <c r="KPM50" s="3"/>
      <c r="KPN50" s="3"/>
      <c r="KPO50" s="3"/>
      <c r="KPP50" s="3"/>
      <c r="KPQ50" s="3"/>
      <c r="KPR50" s="3"/>
      <c r="KPS50" s="3"/>
      <c r="KPT50" s="3"/>
      <c r="KPU50" s="3"/>
      <c r="KPV50" s="3"/>
      <c r="KPW50" s="3"/>
      <c r="KPX50" s="3"/>
      <c r="KPY50" s="3"/>
      <c r="KPZ50" s="3"/>
      <c r="KQA50" s="3"/>
      <c r="KQB50" s="3"/>
      <c r="KQC50" s="3"/>
      <c r="KQD50" s="3"/>
      <c r="KQE50" s="3"/>
      <c r="KQF50" s="3"/>
      <c r="KQG50" s="3"/>
      <c r="KQH50" s="3"/>
      <c r="KQI50" s="3"/>
      <c r="KQJ50" s="3"/>
      <c r="KQK50" s="3"/>
      <c r="KQL50" s="3"/>
      <c r="KQM50" s="3"/>
      <c r="KQN50" s="3"/>
      <c r="KQO50" s="3"/>
      <c r="KQP50" s="3"/>
      <c r="KQQ50" s="3"/>
      <c r="KQR50" s="3"/>
      <c r="KQS50" s="3"/>
      <c r="KQT50" s="3"/>
      <c r="KQU50" s="3"/>
      <c r="KQV50" s="3"/>
      <c r="KQW50" s="3"/>
      <c r="KQX50" s="3"/>
      <c r="KQY50" s="3"/>
      <c r="KQZ50" s="3"/>
      <c r="KRA50" s="3"/>
      <c r="KRB50" s="3"/>
      <c r="KRC50" s="3"/>
      <c r="KRD50" s="3"/>
      <c r="KRE50" s="3"/>
      <c r="KRF50" s="3"/>
      <c r="KRG50" s="3"/>
      <c r="KRH50" s="3"/>
      <c r="KRI50" s="3"/>
      <c r="KRJ50" s="3"/>
      <c r="KRK50" s="3"/>
      <c r="KRL50" s="3"/>
      <c r="KRM50" s="3"/>
      <c r="KRN50" s="3"/>
      <c r="KRO50" s="3"/>
      <c r="KRP50" s="3"/>
      <c r="KRQ50" s="3"/>
      <c r="KRR50" s="3"/>
      <c r="KRS50" s="3"/>
      <c r="KRT50" s="3"/>
      <c r="KRU50" s="3"/>
      <c r="KRV50" s="3"/>
      <c r="KRW50" s="3"/>
      <c r="KRX50" s="3"/>
      <c r="KRY50" s="3"/>
      <c r="KRZ50" s="3"/>
      <c r="KSA50" s="3"/>
      <c r="KSB50" s="3"/>
      <c r="KSC50" s="3"/>
      <c r="KSD50" s="3"/>
      <c r="KSE50" s="3"/>
      <c r="KSF50" s="3"/>
      <c r="KSG50" s="3"/>
      <c r="KSH50" s="3"/>
      <c r="KSI50" s="3"/>
      <c r="KSJ50" s="3"/>
      <c r="KSK50" s="3"/>
      <c r="KSL50" s="3"/>
      <c r="KSM50" s="3"/>
      <c r="KSN50" s="3"/>
      <c r="KSO50" s="3"/>
      <c r="KSP50" s="3"/>
      <c r="KSQ50" s="3"/>
      <c r="KSR50" s="3"/>
      <c r="KSS50" s="3"/>
      <c r="KST50" s="3"/>
      <c r="KSU50" s="3"/>
      <c r="KSV50" s="3"/>
      <c r="KSW50" s="3"/>
      <c r="KSX50" s="3"/>
      <c r="KSY50" s="3"/>
      <c r="KSZ50" s="3"/>
      <c r="KTA50" s="3"/>
      <c r="KTB50" s="3"/>
      <c r="KTC50" s="3"/>
      <c r="KTD50" s="3"/>
      <c r="KTE50" s="3"/>
      <c r="KTF50" s="3"/>
      <c r="KTG50" s="3"/>
      <c r="KTH50" s="3"/>
      <c r="KTI50" s="3"/>
      <c r="KTJ50" s="3"/>
      <c r="KTK50" s="3"/>
      <c r="KTL50" s="3"/>
      <c r="KTM50" s="3"/>
      <c r="KTN50" s="3"/>
      <c r="KTO50" s="3"/>
      <c r="KTP50" s="3"/>
      <c r="KTQ50" s="3"/>
      <c r="KTR50" s="3"/>
      <c r="KTS50" s="3"/>
      <c r="KTT50" s="3"/>
      <c r="KTU50" s="3"/>
      <c r="KTV50" s="3"/>
      <c r="KTW50" s="3"/>
      <c r="KTX50" s="3"/>
      <c r="KTY50" s="3"/>
      <c r="KTZ50" s="3"/>
      <c r="KUA50" s="3"/>
      <c r="KUB50" s="3"/>
      <c r="KUC50" s="3"/>
      <c r="KUD50" s="3"/>
      <c r="KUE50" s="3"/>
      <c r="KUF50" s="3"/>
      <c r="KUG50" s="3"/>
      <c r="KUH50" s="3"/>
      <c r="KUI50" s="3"/>
      <c r="KUJ50" s="3"/>
      <c r="KUK50" s="3"/>
      <c r="KUL50" s="3"/>
      <c r="KUM50" s="3"/>
      <c r="KUN50" s="3"/>
      <c r="KUO50" s="3"/>
      <c r="KUP50" s="3"/>
      <c r="KUQ50" s="3"/>
      <c r="KUR50" s="3"/>
      <c r="KUS50" s="3"/>
      <c r="KUT50" s="3"/>
      <c r="KUU50" s="3"/>
      <c r="KUV50" s="3"/>
      <c r="KUW50" s="3"/>
      <c r="KUX50" s="3"/>
      <c r="KUY50" s="3"/>
      <c r="KUZ50" s="3"/>
      <c r="KVA50" s="3"/>
      <c r="KVB50" s="3"/>
      <c r="KVC50" s="3"/>
      <c r="KVD50" s="3"/>
      <c r="KVE50" s="3"/>
      <c r="KVF50" s="3"/>
      <c r="KVG50" s="3"/>
      <c r="KVH50" s="3"/>
      <c r="KVI50" s="3"/>
      <c r="KVJ50" s="3"/>
      <c r="KVK50" s="3"/>
      <c r="KVL50" s="3"/>
      <c r="KVM50" s="3"/>
      <c r="KVN50" s="3"/>
      <c r="KVO50" s="3"/>
      <c r="KVP50" s="3"/>
      <c r="KVQ50" s="3"/>
      <c r="KVR50" s="3"/>
      <c r="KVS50" s="3"/>
      <c r="KVT50" s="3"/>
      <c r="KVU50" s="3"/>
      <c r="KVV50" s="3"/>
      <c r="KVW50" s="3"/>
      <c r="KVX50" s="3"/>
      <c r="KVY50" s="3"/>
      <c r="KVZ50" s="3"/>
      <c r="KWA50" s="3"/>
      <c r="KWB50" s="3"/>
      <c r="KWC50" s="3"/>
      <c r="KWD50" s="3"/>
      <c r="KWE50" s="3"/>
      <c r="KWF50" s="3"/>
      <c r="KWG50" s="3"/>
      <c r="KWH50" s="3"/>
      <c r="KWI50" s="3"/>
      <c r="KWJ50" s="3"/>
      <c r="KWK50" s="3"/>
      <c r="KWL50" s="3"/>
      <c r="KWM50" s="3"/>
      <c r="KWN50" s="3"/>
      <c r="KWO50" s="3"/>
      <c r="KWP50" s="3"/>
      <c r="KWQ50" s="3"/>
      <c r="KWR50" s="3"/>
      <c r="KWS50" s="3"/>
      <c r="KWT50" s="3"/>
      <c r="KWU50" s="3"/>
      <c r="KWV50" s="3"/>
      <c r="KWW50" s="3"/>
      <c r="KWX50" s="3"/>
      <c r="KWY50" s="3"/>
      <c r="KWZ50" s="3"/>
      <c r="KXA50" s="3"/>
      <c r="KXB50" s="3"/>
      <c r="KXC50" s="3"/>
      <c r="KXD50" s="3"/>
      <c r="KXE50" s="3"/>
      <c r="KXF50" s="3"/>
      <c r="KXG50" s="3"/>
      <c r="KXH50" s="3"/>
      <c r="KXI50" s="3"/>
      <c r="KXJ50" s="3"/>
      <c r="KXK50" s="3"/>
      <c r="KXL50" s="3"/>
      <c r="KXM50" s="3"/>
      <c r="KXN50" s="3"/>
      <c r="KXO50" s="3"/>
      <c r="KXP50" s="3"/>
      <c r="KXQ50" s="3"/>
      <c r="KXR50" s="3"/>
      <c r="KXS50" s="3"/>
      <c r="KXT50" s="3"/>
      <c r="KXU50" s="3"/>
      <c r="KXV50" s="3"/>
      <c r="KXW50" s="3"/>
      <c r="KXX50" s="3"/>
      <c r="KXY50" s="3"/>
      <c r="KXZ50" s="3"/>
      <c r="KYA50" s="3"/>
      <c r="KYB50" s="3"/>
      <c r="KYC50" s="3"/>
      <c r="KYD50" s="3"/>
      <c r="KYE50" s="3"/>
      <c r="KYF50" s="3"/>
      <c r="KYG50" s="3"/>
      <c r="KYH50" s="3"/>
      <c r="KYI50" s="3"/>
      <c r="KYJ50" s="3"/>
      <c r="KYK50" s="3"/>
      <c r="KYL50" s="3"/>
      <c r="KYM50" s="3"/>
      <c r="KYN50" s="3"/>
      <c r="KYO50" s="3"/>
      <c r="KYP50" s="3"/>
      <c r="KYQ50" s="3"/>
      <c r="KYR50" s="3"/>
      <c r="KYS50" s="3"/>
      <c r="KYT50" s="3"/>
      <c r="KYU50" s="3"/>
      <c r="KYV50" s="3"/>
      <c r="KYW50" s="3"/>
      <c r="KYX50" s="3"/>
      <c r="KYY50" s="3"/>
      <c r="KYZ50" s="3"/>
      <c r="KZA50" s="3"/>
      <c r="KZB50" s="3"/>
      <c r="KZC50" s="3"/>
      <c r="KZD50" s="3"/>
      <c r="KZE50" s="3"/>
      <c r="KZF50" s="3"/>
      <c r="KZG50" s="3"/>
      <c r="KZH50" s="3"/>
      <c r="KZI50" s="3"/>
      <c r="KZJ50" s="3"/>
      <c r="KZK50" s="3"/>
      <c r="KZL50" s="3"/>
      <c r="KZM50" s="3"/>
      <c r="KZN50" s="3"/>
      <c r="KZO50" s="3"/>
      <c r="KZP50" s="3"/>
      <c r="KZQ50" s="3"/>
      <c r="KZR50" s="3"/>
      <c r="KZS50" s="3"/>
      <c r="KZT50" s="3"/>
      <c r="KZU50" s="3"/>
      <c r="KZV50" s="3"/>
      <c r="KZW50" s="3"/>
      <c r="KZX50" s="3"/>
      <c r="KZY50" s="3"/>
      <c r="KZZ50" s="3"/>
      <c r="LAA50" s="3"/>
      <c r="LAB50" s="3"/>
      <c r="LAC50" s="3"/>
      <c r="LAD50" s="3"/>
      <c r="LAE50" s="3"/>
      <c r="LAF50" s="3"/>
      <c r="LAG50" s="3"/>
      <c r="LAH50" s="3"/>
      <c r="LAI50" s="3"/>
      <c r="LAJ50" s="3"/>
      <c r="LAK50" s="3"/>
      <c r="LAL50" s="3"/>
      <c r="LAM50" s="3"/>
      <c r="LAN50" s="3"/>
      <c r="LAO50" s="3"/>
      <c r="LAP50" s="3"/>
      <c r="LAQ50" s="3"/>
      <c r="LAR50" s="3"/>
      <c r="LAS50" s="3"/>
      <c r="LAT50" s="3"/>
      <c r="LAU50" s="3"/>
      <c r="LAV50" s="3"/>
      <c r="LAW50" s="3"/>
      <c r="LAX50" s="3"/>
      <c r="LAY50" s="3"/>
      <c r="LAZ50" s="3"/>
      <c r="LBA50" s="3"/>
      <c r="LBB50" s="3"/>
      <c r="LBC50" s="3"/>
      <c r="LBD50" s="3"/>
      <c r="LBE50" s="3"/>
      <c r="LBF50" s="3"/>
      <c r="LBG50" s="3"/>
      <c r="LBH50" s="3"/>
      <c r="LBI50" s="3"/>
      <c r="LBJ50" s="3"/>
      <c r="LBK50" s="3"/>
      <c r="LBL50" s="3"/>
      <c r="LBM50" s="3"/>
      <c r="LBN50" s="3"/>
      <c r="LBO50" s="3"/>
      <c r="LBP50" s="3"/>
      <c r="LBQ50" s="3"/>
      <c r="LBR50" s="3"/>
      <c r="LBS50" s="3"/>
      <c r="LBT50" s="3"/>
      <c r="LBU50" s="3"/>
      <c r="LBV50" s="3"/>
      <c r="LBW50" s="3"/>
      <c r="LBX50" s="3"/>
      <c r="LBY50" s="3"/>
      <c r="LBZ50" s="3"/>
      <c r="LCA50" s="3"/>
      <c r="LCB50" s="3"/>
      <c r="LCC50" s="3"/>
      <c r="LCD50" s="3"/>
      <c r="LCE50" s="3"/>
      <c r="LCF50" s="3"/>
      <c r="LCG50" s="3"/>
      <c r="LCH50" s="3"/>
      <c r="LCI50" s="3"/>
      <c r="LCJ50" s="3"/>
      <c r="LCK50" s="3"/>
      <c r="LCL50" s="3"/>
      <c r="LCM50" s="3"/>
      <c r="LCN50" s="3"/>
      <c r="LCO50" s="3"/>
      <c r="LCP50" s="3"/>
      <c r="LCQ50" s="3"/>
      <c r="LCR50" s="3"/>
      <c r="LCS50" s="3"/>
      <c r="LCT50" s="3"/>
      <c r="LCU50" s="3"/>
      <c r="LCV50" s="3"/>
      <c r="LCW50" s="3"/>
      <c r="LCX50" s="3"/>
      <c r="LCY50" s="3"/>
      <c r="LCZ50" s="3"/>
      <c r="LDA50" s="3"/>
      <c r="LDB50" s="3"/>
      <c r="LDC50" s="3"/>
      <c r="LDD50" s="3"/>
      <c r="LDE50" s="3"/>
      <c r="LDF50" s="3"/>
      <c r="LDG50" s="3"/>
      <c r="LDH50" s="3"/>
      <c r="LDI50" s="3"/>
      <c r="LDJ50" s="3"/>
      <c r="LDK50" s="3"/>
      <c r="LDL50" s="3"/>
      <c r="LDM50" s="3"/>
      <c r="LDN50" s="3"/>
      <c r="LDO50" s="3"/>
      <c r="LDP50" s="3"/>
      <c r="LDQ50" s="3"/>
      <c r="LDR50" s="3"/>
      <c r="LDS50" s="3"/>
      <c r="LDT50" s="3"/>
      <c r="LDU50" s="3"/>
      <c r="LDV50" s="3"/>
      <c r="LDW50" s="3"/>
      <c r="LDX50" s="3"/>
      <c r="LDY50" s="3"/>
      <c r="LDZ50" s="3"/>
      <c r="LEA50" s="3"/>
      <c r="LEB50" s="3"/>
      <c r="LEC50" s="3"/>
      <c r="LED50" s="3"/>
      <c r="LEE50" s="3"/>
      <c r="LEF50" s="3"/>
      <c r="LEG50" s="3"/>
      <c r="LEH50" s="3"/>
      <c r="LEI50" s="3"/>
      <c r="LEJ50" s="3"/>
      <c r="LEK50" s="3"/>
      <c r="LEL50" s="3"/>
      <c r="LEM50" s="3"/>
      <c r="LEN50" s="3"/>
      <c r="LEO50" s="3"/>
      <c r="LEP50" s="3"/>
      <c r="LEQ50" s="3"/>
      <c r="LER50" s="3"/>
      <c r="LES50" s="3"/>
      <c r="LET50" s="3"/>
      <c r="LEU50" s="3"/>
      <c r="LEV50" s="3"/>
      <c r="LEW50" s="3"/>
      <c r="LEX50" s="3"/>
      <c r="LEY50" s="3"/>
      <c r="LEZ50" s="3"/>
      <c r="LFA50" s="3"/>
      <c r="LFB50" s="3"/>
      <c r="LFC50" s="3"/>
      <c r="LFD50" s="3"/>
      <c r="LFE50" s="3"/>
      <c r="LFF50" s="3"/>
      <c r="LFG50" s="3"/>
      <c r="LFH50" s="3"/>
      <c r="LFI50" s="3"/>
      <c r="LFJ50" s="3"/>
      <c r="LFK50" s="3"/>
      <c r="LFL50" s="3"/>
      <c r="LFM50" s="3"/>
      <c r="LFN50" s="3"/>
      <c r="LFO50" s="3"/>
      <c r="LFP50" s="3"/>
      <c r="LFQ50" s="3"/>
      <c r="LFR50" s="3"/>
      <c r="LFS50" s="3"/>
      <c r="LFT50" s="3"/>
      <c r="LFU50" s="3"/>
      <c r="LFV50" s="3"/>
      <c r="LFW50" s="3"/>
      <c r="LFX50" s="3"/>
      <c r="LFY50" s="3"/>
      <c r="LFZ50" s="3"/>
      <c r="LGA50" s="3"/>
      <c r="LGB50" s="3"/>
      <c r="LGC50" s="3"/>
      <c r="LGD50" s="3"/>
      <c r="LGE50" s="3"/>
      <c r="LGF50" s="3"/>
      <c r="LGG50" s="3"/>
      <c r="LGH50" s="3"/>
      <c r="LGI50" s="3"/>
      <c r="LGJ50" s="3"/>
      <c r="LGK50" s="3"/>
      <c r="LGL50" s="3"/>
      <c r="LGM50" s="3"/>
      <c r="LGN50" s="3"/>
      <c r="LGO50" s="3"/>
      <c r="LGP50" s="3"/>
      <c r="LGQ50" s="3"/>
      <c r="LGR50" s="3"/>
      <c r="LGS50" s="3"/>
      <c r="LGT50" s="3"/>
      <c r="LGU50" s="3"/>
      <c r="LGV50" s="3"/>
      <c r="LGW50" s="3"/>
      <c r="LGX50" s="3"/>
      <c r="LGY50" s="3"/>
      <c r="LGZ50" s="3"/>
      <c r="LHA50" s="3"/>
      <c r="LHB50" s="3"/>
      <c r="LHC50" s="3"/>
      <c r="LHD50" s="3"/>
      <c r="LHE50" s="3"/>
      <c r="LHF50" s="3"/>
      <c r="LHG50" s="3"/>
      <c r="LHH50" s="3"/>
      <c r="LHI50" s="3"/>
      <c r="LHJ50" s="3"/>
      <c r="LHK50" s="3"/>
      <c r="LHL50" s="3"/>
      <c r="LHM50" s="3"/>
      <c r="LHN50" s="3"/>
      <c r="LHO50" s="3"/>
      <c r="LHP50" s="3"/>
      <c r="LHQ50" s="3"/>
      <c r="LHR50" s="3"/>
      <c r="LHS50" s="3"/>
      <c r="LHT50" s="3"/>
      <c r="LHU50" s="3"/>
      <c r="LHV50" s="3"/>
      <c r="LHW50" s="3"/>
      <c r="LHX50" s="3"/>
      <c r="LHY50" s="3"/>
      <c r="LHZ50" s="3"/>
      <c r="LIA50" s="3"/>
      <c r="LIB50" s="3"/>
      <c r="LIC50" s="3"/>
      <c r="LID50" s="3"/>
      <c r="LIE50" s="3"/>
      <c r="LIF50" s="3"/>
      <c r="LIG50" s="3"/>
      <c r="LIH50" s="3"/>
      <c r="LII50" s="3"/>
      <c r="LIJ50" s="3"/>
      <c r="LIK50" s="3"/>
      <c r="LIL50" s="3"/>
      <c r="LIM50" s="3"/>
      <c r="LIN50" s="3"/>
      <c r="LIO50" s="3"/>
      <c r="LIP50" s="3"/>
      <c r="LIQ50" s="3"/>
      <c r="LIR50" s="3"/>
      <c r="LIS50" s="3"/>
      <c r="LIT50" s="3"/>
      <c r="LIU50" s="3"/>
      <c r="LIV50" s="3"/>
      <c r="LIW50" s="3"/>
      <c r="LIX50" s="3"/>
      <c r="LIY50" s="3"/>
      <c r="LIZ50" s="3"/>
      <c r="LJA50" s="3"/>
      <c r="LJB50" s="3"/>
      <c r="LJC50" s="3"/>
      <c r="LJD50" s="3"/>
      <c r="LJE50" s="3"/>
      <c r="LJF50" s="3"/>
      <c r="LJG50" s="3"/>
      <c r="LJH50" s="3"/>
      <c r="LJI50" s="3"/>
      <c r="LJJ50" s="3"/>
      <c r="LJK50" s="3"/>
      <c r="LJL50" s="3"/>
      <c r="LJM50" s="3"/>
      <c r="LJN50" s="3"/>
      <c r="LJO50" s="3"/>
      <c r="LJP50" s="3"/>
      <c r="LJQ50" s="3"/>
      <c r="LJR50" s="3"/>
      <c r="LJS50" s="3"/>
      <c r="LJT50" s="3"/>
      <c r="LJU50" s="3"/>
      <c r="LJV50" s="3"/>
      <c r="LJW50" s="3"/>
      <c r="LJX50" s="3"/>
      <c r="LJY50" s="3"/>
      <c r="LJZ50" s="3"/>
      <c r="LKA50" s="3"/>
      <c r="LKB50" s="3"/>
      <c r="LKC50" s="3"/>
      <c r="LKD50" s="3"/>
      <c r="LKE50" s="3"/>
      <c r="LKF50" s="3"/>
      <c r="LKG50" s="3"/>
      <c r="LKH50" s="3"/>
      <c r="LKI50" s="3"/>
      <c r="LKJ50" s="3"/>
      <c r="LKK50" s="3"/>
      <c r="LKL50" s="3"/>
      <c r="LKM50" s="3"/>
      <c r="LKN50" s="3"/>
      <c r="LKO50" s="3"/>
      <c r="LKP50" s="3"/>
      <c r="LKQ50" s="3"/>
      <c r="LKR50" s="3"/>
      <c r="LKS50" s="3"/>
      <c r="LKT50" s="3"/>
      <c r="LKU50" s="3"/>
      <c r="LKV50" s="3"/>
      <c r="LKW50" s="3"/>
      <c r="LKX50" s="3"/>
      <c r="LKY50" s="3"/>
      <c r="LKZ50" s="3"/>
      <c r="LLA50" s="3"/>
      <c r="LLB50" s="3"/>
      <c r="LLC50" s="3"/>
      <c r="LLD50" s="3"/>
      <c r="LLE50" s="3"/>
      <c r="LLF50" s="3"/>
      <c r="LLG50" s="3"/>
      <c r="LLH50" s="3"/>
      <c r="LLI50" s="3"/>
      <c r="LLJ50" s="3"/>
      <c r="LLK50" s="3"/>
      <c r="LLL50" s="3"/>
      <c r="LLM50" s="3"/>
      <c r="LLN50" s="3"/>
      <c r="LLO50" s="3"/>
      <c r="LLP50" s="3"/>
      <c r="LLQ50" s="3"/>
      <c r="LLR50" s="3"/>
      <c r="LLS50" s="3"/>
      <c r="LLT50" s="3"/>
      <c r="LLU50" s="3"/>
      <c r="LLV50" s="3"/>
      <c r="LLW50" s="3"/>
      <c r="LLX50" s="3"/>
      <c r="LLY50" s="3"/>
      <c r="LLZ50" s="3"/>
      <c r="LMA50" s="3"/>
      <c r="LMB50" s="3"/>
      <c r="LMC50" s="3"/>
      <c r="LMD50" s="3"/>
      <c r="LME50" s="3"/>
      <c r="LMF50" s="3"/>
      <c r="LMG50" s="3"/>
      <c r="LMH50" s="3"/>
      <c r="LMI50" s="3"/>
      <c r="LMJ50" s="3"/>
      <c r="LMK50" s="3"/>
      <c r="LML50" s="3"/>
      <c r="LMM50" s="3"/>
      <c r="LMN50" s="3"/>
      <c r="LMO50" s="3"/>
      <c r="LMP50" s="3"/>
      <c r="LMQ50" s="3"/>
      <c r="LMR50" s="3"/>
      <c r="LMS50" s="3"/>
      <c r="LMT50" s="3"/>
      <c r="LMU50" s="3"/>
      <c r="LMV50" s="3"/>
      <c r="LMW50" s="3"/>
      <c r="LMX50" s="3"/>
      <c r="LMY50" s="3"/>
      <c r="LMZ50" s="3"/>
      <c r="LNA50" s="3"/>
      <c r="LNB50" s="3"/>
      <c r="LNC50" s="3"/>
      <c r="LND50" s="3"/>
      <c r="LNE50" s="3"/>
      <c r="LNF50" s="3"/>
      <c r="LNG50" s="3"/>
      <c r="LNH50" s="3"/>
      <c r="LNI50" s="3"/>
      <c r="LNJ50" s="3"/>
      <c r="LNK50" s="3"/>
      <c r="LNL50" s="3"/>
      <c r="LNM50" s="3"/>
      <c r="LNN50" s="3"/>
      <c r="LNO50" s="3"/>
      <c r="LNP50" s="3"/>
      <c r="LNQ50" s="3"/>
      <c r="LNR50" s="3"/>
      <c r="LNS50" s="3"/>
      <c r="LNT50" s="3"/>
      <c r="LNU50" s="3"/>
      <c r="LNV50" s="3"/>
      <c r="LNW50" s="3"/>
      <c r="LNX50" s="3"/>
      <c r="LNY50" s="3"/>
      <c r="LNZ50" s="3"/>
      <c r="LOA50" s="3"/>
      <c r="LOB50" s="3"/>
      <c r="LOC50" s="3"/>
      <c r="LOD50" s="3"/>
      <c r="LOE50" s="3"/>
      <c r="LOF50" s="3"/>
      <c r="LOG50" s="3"/>
      <c r="LOH50" s="3"/>
      <c r="LOI50" s="3"/>
      <c r="LOJ50" s="3"/>
      <c r="LOK50" s="3"/>
      <c r="LOL50" s="3"/>
      <c r="LOM50" s="3"/>
      <c r="LON50" s="3"/>
      <c r="LOO50" s="3"/>
      <c r="LOP50" s="3"/>
      <c r="LOQ50" s="3"/>
      <c r="LOR50" s="3"/>
      <c r="LOS50" s="3"/>
      <c r="LOT50" s="3"/>
      <c r="LOU50" s="3"/>
      <c r="LOV50" s="3"/>
      <c r="LOW50" s="3"/>
      <c r="LOX50" s="3"/>
      <c r="LOY50" s="3"/>
      <c r="LOZ50" s="3"/>
      <c r="LPA50" s="3"/>
      <c r="LPB50" s="3"/>
      <c r="LPC50" s="3"/>
      <c r="LPD50" s="3"/>
      <c r="LPE50" s="3"/>
      <c r="LPF50" s="3"/>
      <c r="LPG50" s="3"/>
      <c r="LPH50" s="3"/>
      <c r="LPI50" s="3"/>
      <c r="LPJ50" s="3"/>
      <c r="LPK50" s="3"/>
      <c r="LPL50" s="3"/>
      <c r="LPM50" s="3"/>
      <c r="LPN50" s="3"/>
      <c r="LPO50" s="3"/>
      <c r="LPP50" s="3"/>
      <c r="LPQ50" s="3"/>
      <c r="LPR50" s="3"/>
      <c r="LPS50" s="3"/>
      <c r="LPT50" s="3"/>
      <c r="LPU50" s="3"/>
      <c r="LPV50" s="3"/>
      <c r="LPW50" s="3"/>
      <c r="LPX50" s="3"/>
      <c r="LPY50" s="3"/>
      <c r="LPZ50" s="3"/>
      <c r="LQA50" s="3"/>
      <c r="LQB50" s="3"/>
      <c r="LQC50" s="3"/>
      <c r="LQD50" s="3"/>
      <c r="LQE50" s="3"/>
      <c r="LQF50" s="3"/>
      <c r="LQG50" s="3"/>
      <c r="LQH50" s="3"/>
      <c r="LQI50" s="3"/>
      <c r="LQJ50" s="3"/>
      <c r="LQK50" s="3"/>
      <c r="LQL50" s="3"/>
      <c r="LQM50" s="3"/>
      <c r="LQN50" s="3"/>
      <c r="LQO50" s="3"/>
      <c r="LQP50" s="3"/>
      <c r="LQQ50" s="3"/>
      <c r="LQR50" s="3"/>
      <c r="LQS50" s="3"/>
      <c r="LQT50" s="3"/>
      <c r="LQU50" s="3"/>
      <c r="LQV50" s="3"/>
      <c r="LQW50" s="3"/>
      <c r="LQX50" s="3"/>
      <c r="LQY50" s="3"/>
      <c r="LQZ50" s="3"/>
      <c r="LRA50" s="3"/>
      <c r="LRB50" s="3"/>
      <c r="LRC50" s="3"/>
      <c r="LRD50" s="3"/>
      <c r="LRE50" s="3"/>
      <c r="LRF50" s="3"/>
      <c r="LRG50" s="3"/>
      <c r="LRH50" s="3"/>
      <c r="LRI50" s="3"/>
      <c r="LRJ50" s="3"/>
      <c r="LRK50" s="3"/>
      <c r="LRL50" s="3"/>
      <c r="LRM50" s="3"/>
      <c r="LRN50" s="3"/>
      <c r="LRO50" s="3"/>
      <c r="LRP50" s="3"/>
      <c r="LRQ50" s="3"/>
      <c r="LRR50" s="3"/>
      <c r="LRS50" s="3"/>
      <c r="LRT50" s="3"/>
      <c r="LRU50" s="3"/>
      <c r="LRV50" s="3"/>
      <c r="LRW50" s="3"/>
      <c r="LRX50" s="3"/>
      <c r="LRY50" s="3"/>
      <c r="LRZ50" s="3"/>
      <c r="LSA50" s="3"/>
      <c r="LSB50" s="3"/>
      <c r="LSC50" s="3"/>
      <c r="LSD50" s="3"/>
      <c r="LSE50" s="3"/>
      <c r="LSF50" s="3"/>
      <c r="LSG50" s="3"/>
      <c r="LSH50" s="3"/>
      <c r="LSI50" s="3"/>
      <c r="LSJ50" s="3"/>
      <c r="LSK50" s="3"/>
      <c r="LSL50" s="3"/>
      <c r="LSM50" s="3"/>
      <c r="LSN50" s="3"/>
      <c r="LSO50" s="3"/>
      <c r="LSP50" s="3"/>
      <c r="LSQ50" s="3"/>
      <c r="LSR50" s="3"/>
      <c r="LSS50" s="3"/>
      <c r="LST50" s="3"/>
      <c r="LSU50" s="3"/>
      <c r="LSV50" s="3"/>
      <c r="LSW50" s="3"/>
      <c r="LSX50" s="3"/>
      <c r="LSY50" s="3"/>
      <c r="LSZ50" s="3"/>
      <c r="LTA50" s="3"/>
      <c r="LTB50" s="3"/>
      <c r="LTC50" s="3"/>
      <c r="LTD50" s="3"/>
      <c r="LTE50" s="3"/>
      <c r="LTF50" s="3"/>
      <c r="LTG50" s="3"/>
      <c r="LTH50" s="3"/>
      <c r="LTI50" s="3"/>
      <c r="LTJ50" s="3"/>
      <c r="LTK50" s="3"/>
      <c r="LTL50" s="3"/>
      <c r="LTM50" s="3"/>
      <c r="LTN50" s="3"/>
      <c r="LTO50" s="3"/>
      <c r="LTP50" s="3"/>
      <c r="LTQ50" s="3"/>
      <c r="LTR50" s="3"/>
      <c r="LTS50" s="3"/>
      <c r="LTT50" s="3"/>
      <c r="LTU50" s="3"/>
      <c r="LTV50" s="3"/>
      <c r="LTW50" s="3"/>
      <c r="LTX50" s="3"/>
      <c r="LTY50" s="3"/>
      <c r="LTZ50" s="3"/>
      <c r="LUA50" s="3"/>
      <c r="LUB50" s="3"/>
      <c r="LUC50" s="3"/>
      <c r="LUD50" s="3"/>
      <c r="LUE50" s="3"/>
      <c r="LUF50" s="3"/>
      <c r="LUG50" s="3"/>
      <c r="LUH50" s="3"/>
      <c r="LUI50" s="3"/>
      <c r="LUJ50" s="3"/>
      <c r="LUK50" s="3"/>
      <c r="LUL50" s="3"/>
      <c r="LUM50" s="3"/>
      <c r="LUN50" s="3"/>
      <c r="LUO50" s="3"/>
      <c r="LUP50" s="3"/>
      <c r="LUQ50" s="3"/>
      <c r="LUR50" s="3"/>
      <c r="LUS50" s="3"/>
      <c r="LUT50" s="3"/>
      <c r="LUU50" s="3"/>
      <c r="LUV50" s="3"/>
      <c r="LUW50" s="3"/>
      <c r="LUX50" s="3"/>
      <c r="LUY50" s="3"/>
      <c r="LUZ50" s="3"/>
      <c r="LVA50" s="3"/>
      <c r="LVB50" s="3"/>
      <c r="LVC50" s="3"/>
      <c r="LVD50" s="3"/>
      <c r="LVE50" s="3"/>
      <c r="LVF50" s="3"/>
      <c r="LVG50" s="3"/>
      <c r="LVH50" s="3"/>
      <c r="LVI50" s="3"/>
      <c r="LVJ50" s="3"/>
      <c r="LVK50" s="3"/>
      <c r="LVL50" s="3"/>
      <c r="LVM50" s="3"/>
      <c r="LVN50" s="3"/>
      <c r="LVO50" s="3"/>
      <c r="LVP50" s="3"/>
      <c r="LVQ50" s="3"/>
      <c r="LVR50" s="3"/>
      <c r="LVS50" s="3"/>
      <c r="LVT50" s="3"/>
      <c r="LVU50" s="3"/>
      <c r="LVV50" s="3"/>
      <c r="LVW50" s="3"/>
      <c r="LVX50" s="3"/>
      <c r="LVY50" s="3"/>
      <c r="LVZ50" s="3"/>
      <c r="LWA50" s="3"/>
      <c r="LWB50" s="3"/>
      <c r="LWC50" s="3"/>
      <c r="LWD50" s="3"/>
      <c r="LWE50" s="3"/>
      <c r="LWF50" s="3"/>
      <c r="LWG50" s="3"/>
      <c r="LWH50" s="3"/>
      <c r="LWI50" s="3"/>
      <c r="LWJ50" s="3"/>
      <c r="LWK50" s="3"/>
      <c r="LWL50" s="3"/>
      <c r="LWM50" s="3"/>
      <c r="LWN50" s="3"/>
      <c r="LWO50" s="3"/>
      <c r="LWP50" s="3"/>
      <c r="LWQ50" s="3"/>
      <c r="LWR50" s="3"/>
      <c r="LWS50" s="3"/>
      <c r="LWT50" s="3"/>
      <c r="LWU50" s="3"/>
      <c r="LWV50" s="3"/>
      <c r="LWW50" s="3"/>
      <c r="LWX50" s="3"/>
      <c r="LWY50" s="3"/>
      <c r="LWZ50" s="3"/>
      <c r="LXA50" s="3"/>
      <c r="LXB50" s="3"/>
      <c r="LXC50" s="3"/>
      <c r="LXD50" s="3"/>
      <c r="LXE50" s="3"/>
      <c r="LXF50" s="3"/>
      <c r="LXG50" s="3"/>
      <c r="LXH50" s="3"/>
      <c r="LXI50" s="3"/>
      <c r="LXJ50" s="3"/>
      <c r="LXK50" s="3"/>
      <c r="LXL50" s="3"/>
      <c r="LXM50" s="3"/>
      <c r="LXN50" s="3"/>
      <c r="LXO50" s="3"/>
      <c r="LXP50" s="3"/>
      <c r="LXQ50" s="3"/>
      <c r="LXR50" s="3"/>
      <c r="LXS50" s="3"/>
      <c r="LXT50" s="3"/>
      <c r="LXU50" s="3"/>
      <c r="LXV50" s="3"/>
      <c r="LXW50" s="3"/>
      <c r="LXX50" s="3"/>
      <c r="LXY50" s="3"/>
      <c r="LXZ50" s="3"/>
      <c r="LYA50" s="3"/>
      <c r="LYB50" s="3"/>
      <c r="LYC50" s="3"/>
      <c r="LYD50" s="3"/>
      <c r="LYE50" s="3"/>
      <c r="LYF50" s="3"/>
      <c r="LYG50" s="3"/>
      <c r="LYH50" s="3"/>
      <c r="LYI50" s="3"/>
      <c r="LYJ50" s="3"/>
      <c r="LYK50" s="3"/>
      <c r="LYL50" s="3"/>
      <c r="LYM50" s="3"/>
      <c r="LYN50" s="3"/>
      <c r="LYO50" s="3"/>
      <c r="LYP50" s="3"/>
      <c r="LYQ50" s="3"/>
      <c r="LYR50" s="3"/>
      <c r="LYS50" s="3"/>
      <c r="LYT50" s="3"/>
      <c r="LYU50" s="3"/>
      <c r="LYV50" s="3"/>
      <c r="LYW50" s="3"/>
      <c r="LYX50" s="3"/>
      <c r="LYY50" s="3"/>
      <c r="LYZ50" s="3"/>
      <c r="LZA50" s="3"/>
      <c r="LZB50" s="3"/>
      <c r="LZC50" s="3"/>
      <c r="LZD50" s="3"/>
      <c r="LZE50" s="3"/>
      <c r="LZF50" s="3"/>
      <c r="LZG50" s="3"/>
      <c r="LZH50" s="3"/>
      <c r="LZI50" s="3"/>
      <c r="LZJ50" s="3"/>
      <c r="LZK50" s="3"/>
      <c r="LZL50" s="3"/>
      <c r="LZM50" s="3"/>
      <c r="LZN50" s="3"/>
      <c r="LZO50" s="3"/>
      <c r="LZP50" s="3"/>
      <c r="LZQ50" s="3"/>
      <c r="LZR50" s="3"/>
      <c r="LZS50" s="3"/>
      <c r="LZT50" s="3"/>
      <c r="LZU50" s="3"/>
      <c r="LZV50" s="3"/>
      <c r="LZW50" s="3"/>
      <c r="LZX50" s="3"/>
      <c r="LZY50" s="3"/>
      <c r="LZZ50" s="3"/>
      <c r="MAA50" s="3"/>
      <c r="MAB50" s="3"/>
      <c r="MAC50" s="3"/>
      <c r="MAD50" s="3"/>
      <c r="MAE50" s="3"/>
      <c r="MAF50" s="3"/>
      <c r="MAG50" s="3"/>
      <c r="MAH50" s="3"/>
      <c r="MAI50" s="3"/>
      <c r="MAJ50" s="3"/>
      <c r="MAK50" s="3"/>
      <c r="MAL50" s="3"/>
      <c r="MAM50" s="3"/>
      <c r="MAN50" s="3"/>
      <c r="MAO50" s="3"/>
      <c r="MAP50" s="3"/>
      <c r="MAQ50" s="3"/>
      <c r="MAR50" s="3"/>
      <c r="MAS50" s="3"/>
      <c r="MAT50" s="3"/>
      <c r="MAU50" s="3"/>
      <c r="MAV50" s="3"/>
      <c r="MAW50" s="3"/>
      <c r="MAX50" s="3"/>
      <c r="MAY50" s="3"/>
      <c r="MAZ50" s="3"/>
      <c r="MBA50" s="3"/>
      <c r="MBB50" s="3"/>
      <c r="MBC50" s="3"/>
      <c r="MBD50" s="3"/>
      <c r="MBE50" s="3"/>
      <c r="MBF50" s="3"/>
      <c r="MBG50" s="3"/>
      <c r="MBH50" s="3"/>
      <c r="MBI50" s="3"/>
      <c r="MBJ50" s="3"/>
      <c r="MBK50" s="3"/>
      <c r="MBL50" s="3"/>
      <c r="MBM50" s="3"/>
      <c r="MBN50" s="3"/>
      <c r="MBO50" s="3"/>
      <c r="MBP50" s="3"/>
      <c r="MBQ50" s="3"/>
      <c r="MBR50" s="3"/>
      <c r="MBS50" s="3"/>
      <c r="MBT50" s="3"/>
      <c r="MBU50" s="3"/>
      <c r="MBV50" s="3"/>
      <c r="MBW50" s="3"/>
      <c r="MBX50" s="3"/>
      <c r="MBY50" s="3"/>
      <c r="MBZ50" s="3"/>
      <c r="MCA50" s="3"/>
      <c r="MCB50" s="3"/>
      <c r="MCC50" s="3"/>
      <c r="MCD50" s="3"/>
      <c r="MCE50" s="3"/>
      <c r="MCF50" s="3"/>
      <c r="MCG50" s="3"/>
      <c r="MCH50" s="3"/>
      <c r="MCI50" s="3"/>
      <c r="MCJ50" s="3"/>
      <c r="MCK50" s="3"/>
      <c r="MCL50" s="3"/>
      <c r="MCM50" s="3"/>
      <c r="MCN50" s="3"/>
      <c r="MCO50" s="3"/>
      <c r="MCP50" s="3"/>
      <c r="MCQ50" s="3"/>
      <c r="MCR50" s="3"/>
      <c r="MCS50" s="3"/>
      <c r="MCT50" s="3"/>
      <c r="MCU50" s="3"/>
      <c r="MCV50" s="3"/>
      <c r="MCW50" s="3"/>
      <c r="MCX50" s="3"/>
      <c r="MCY50" s="3"/>
      <c r="MCZ50" s="3"/>
      <c r="MDA50" s="3"/>
      <c r="MDB50" s="3"/>
      <c r="MDC50" s="3"/>
      <c r="MDD50" s="3"/>
      <c r="MDE50" s="3"/>
      <c r="MDF50" s="3"/>
      <c r="MDG50" s="3"/>
      <c r="MDH50" s="3"/>
      <c r="MDI50" s="3"/>
      <c r="MDJ50" s="3"/>
      <c r="MDK50" s="3"/>
      <c r="MDL50" s="3"/>
      <c r="MDM50" s="3"/>
      <c r="MDN50" s="3"/>
      <c r="MDO50" s="3"/>
      <c r="MDP50" s="3"/>
      <c r="MDQ50" s="3"/>
      <c r="MDR50" s="3"/>
      <c r="MDS50" s="3"/>
      <c r="MDT50" s="3"/>
      <c r="MDU50" s="3"/>
      <c r="MDV50" s="3"/>
      <c r="MDW50" s="3"/>
      <c r="MDX50" s="3"/>
      <c r="MDY50" s="3"/>
      <c r="MDZ50" s="3"/>
      <c r="MEA50" s="3"/>
      <c r="MEB50" s="3"/>
      <c r="MEC50" s="3"/>
      <c r="MED50" s="3"/>
      <c r="MEE50" s="3"/>
      <c r="MEF50" s="3"/>
      <c r="MEG50" s="3"/>
      <c r="MEH50" s="3"/>
      <c r="MEI50" s="3"/>
      <c r="MEJ50" s="3"/>
      <c r="MEK50" s="3"/>
      <c r="MEL50" s="3"/>
      <c r="MEM50" s="3"/>
      <c r="MEN50" s="3"/>
      <c r="MEO50" s="3"/>
      <c r="MEP50" s="3"/>
      <c r="MEQ50" s="3"/>
      <c r="MER50" s="3"/>
      <c r="MES50" s="3"/>
      <c r="MET50" s="3"/>
      <c r="MEU50" s="3"/>
      <c r="MEV50" s="3"/>
      <c r="MEW50" s="3"/>
      <c r="MEX50" s="3"/>
      <c r="MEY50" s="3"/>
      <c r="MEZ50" s="3"/>
      <c r="MFA50" s="3"/>
      <c r="MFB50" s="3"/>
      <c r="MFC50" s="3"/>
      <c r="MFD50" s="3"/>
      <c r="MFE50" s="3"/>
      <c r="MFF50" s="3"/>
      <c r="MFG50" s="3"/>
      <c r="MFH50" s="3"/>
      <c r="MFI50" s="3"/>
      <c r="MFJ50" s="3"/>
      <c r="MFK50" s="3"/>
      <c r="MFL50" s="3"/>
      <c r="MFM50" s="3"/>
      <c r="MFN50" s="3"/>
      <c r="MFO50" s="3"/>
      <c r="MFP50" s="3"/>
      <c r="MFQ50" s="3"/>
      <c r="MFR50" s="3"/>
      <c r="MFS50" s="3"/>
      <c r="MFT50" s="3"/>
      <c r="MFU50" s="3"/>
      <c r="MFV50" s="3"/>
      <c r="MFW50" s="3"/>
      <c r="MFX50" s="3"/>
      <c r="MFY50" s="3"/>
      <c r="MFZ50" s="3"/>
      <c r="MGA50" s="3"/>
      <c r="MGB50" s="3"/>
      <c r="MGC50" s="3"/>
      <c r="MGD50" s="3"/>
      <c r="MGE50" s="3"/>
      <c r="MGF50" s="3"/>
      <c r="MGG50" s="3"/>
      <c r="MGH50" s="3"/>
      <c r="MGI50" s="3"/>
      <c r="MGJ50" s="3"/>
      <c r="MGK50" s="3"/>
      <c r="MGL50" s="3"/>
      <c r="MGM50" s="3"/>
      <c r="MGN50" s="3"/>
      <c r="MGO50" s="3"/>
      <c r="MGP50" s="3"/>
      <c r="MGQ50" s="3"/>
      <c r="MGR50" s="3"/>
      <c r="MGS50" s="3"/>
      <c r="MGT50" s="3"/>
      <c r="MGU50" s="3"/>
      <c r="MGV50" s="3"/>
      <c r="MGW50" s="3"/>
      <c r="MGX50" s="3"/>
      <c r="MGY50" s="3"/>
      <c r="MGZ50" s="3"/>
      <c r="MHA50" s="3"/>
      <c r="MHB50" s="3"/>
      <c r="MHC50" s="3"/>
      <c r="MHD50" s="3"/>
      <c r="MHE50" s="3"/>
      <c r="MHF50" s="3"/>
      <c r="MHG50" s="3"/>
      <c r="MHH50" s="3"/>
      <c r="MHI50" s="3"/>
      <c r="MHJ50" s="3"/>
      <c r="MHK50" s="3"/>
      <c r="MHL50" s="3"/>
      <c r="MHM50" s="3"/>
      <c r="MHN50" s="3"/>
      <c r="MHO50" s="3"/>
      <c r="MHP50" s="3"/>
      <c r="MHQ50" s="3"/>
      <c r="MHR50" s="3"/>
      <c r="MHS50" s="3"/>
      <c r="MHT50" s="3"/>
      <c r="MHU50" s="3"/>
      <c r="MHV50" s="3"/>
      <c r="MHW50" s="3"/>
      <c r="MHX50" s="3"/>
      <c r="MHY50" s="3"/>
      <c r="MHZ50" s="3"/>
      <c r="MIA50" s="3"/>
      <c r="MIB50" s="3"/>
      <c r="MIC50" s="3"/>
      <c r="MID50" s="3"/>
      <c r="MIE50" s="3"/>
      <c r="MIF50" s="3"/>
      <c r="MIG50" s="3"/>
      <c r="MIH50" s="3"/>
      <c r="MII50" s="3"/>
      <c r="MIJ50" s="3"/>
      <c r="MIK50" s="3"/>
      <c r="MIL50" s="3"/>
      <c r="MIM50" s="3"/>
      <c r="MIN50" s="3"/>
      <c r="MIO50" s="3"/>
      <c r="MIP50" s="3"/>
      <c r="MIQ50" s="3"/>
      <c r="MIR50" s="3"/>
      <c r="MIS50" s="3"/>
      <c r="MIT50" s="3"/>
      <c r="MIU50" s="3"/>
      <c r="MIV50" s="3"/>
      <c r="MIW50" s="3"/>
      <c r="MIX50" s="3"/>
      <c r="MIY50" s="3"/>
      <c r="MIZ50" s="3"/>
      <c r="MJA50" s="3"/>
      <c r="MJB50" s="3"/>
      <c r="MJC50" s="3"/>
      <c r="MJD50" s="3"/>
      <c r="MJE50" s="3"/>
      <c r="MJF50" s="3"/>
      <c r="MJG50" s="3"/>
      <c r="MJH50" s="3"/>
      <c r="MJI50" s="3"/>
      <c r="MJJ50" s="3"/>
      <c r="MJK50" s="3"/>
      <c r="MJL50" s="3"/>
      <c r="MJM50" s="3"/>
      <c r="MJN50" s="3"/>
      <c r="MJO50" s="3"/>
      <c r="MJP50" s="3"/>
      <c r="MJQ50" s="3"/>
      <c r="MJR50" s="3"/>
      <c r="MJS50" s="3"/>
      <c r="MJT50" s="3"/>
      <c r="MJU50" s="3"/>
      <c r="MJV50" s="3"/>
      <c r="MJW50" s="3"/>
      <c r="MJX50" s="3"/>
      <c r="MJY50" s="3"/>
      <c r="MJZ50" s="3"/>
      <c r="MKA50" s="3"/>
      <c r="MKB50" s="3"/>
      <c r="MKC50" s="3"/>
      <c r="MKD50" s="3"/>
      <c r="MKE50" s="3"/>
      <c r="MKF50" s="3"/>
      <c r="MKG50" s="3"/>
      <c r="MKH50" s="3"/>
      <c r="MKI50" s="3"/>
      <c r="MKJ50" s="3"/>
      <c r="MKK50" s="3"/>
      <c r="MKL50" s="3"/>
      <c r="MKM50" s="3"/>
      <c r="MKN50" s="3"/>
      <c r="MKO50" s="3"/>
      <c r="MKP50" s="3"/>
      <c r="MKQ50" s="3"/>
      <c r="MKR50" s="3"/>
      <c r="MKS50" s="3"/>
      <c r="MKT50" s="3"/>
      <c r="MKU50" s="3"/>
      <c r="MKV50" s="3"/>
      <c r="MKW50" s="3"/>
      <c r="MKX50" s="3"/>
      <c r="MKY50" s="3"/>
      <c r="MKZ50" s="3"/>
      <c r="MLA50" s="3"/>
      <c r="MLB50" s="3"/>
      <c r="MLC50" s="3"/>
      <c r="MLD50" s="3"/>
      <c r="MLE50" s="3"/>
      <c r="MLF50" s="3"/>
      <c r="MLG50" s="3"/>
      <c r="MLH50" s="3"/>
      <c r="MLI50" s="3"/>
      <c r="MLJ50" s="3"/>
      <c r="MLK50" s="3"/>
      <c r="MLL50" s="3"/>
      <c r="MLM50" s="3"/>
      <c r="MLN50" s="3"/>
      <c r="MLO50" s="3"/>
      <c r="MLP50" s="3"/>
      <c r="MLQ50" s="3"/>
      <c r="MLR50" s="3"/>
      <c r="MLS50" s="3"/>
      <c r="MLT50" s="3"/>
      <c r="MLU50" s="3"/>
      <c r="MLV50" s="3"/>
      <c r="MLW50" s="3"/>
      <c r="MLX50" s="3"/>
      <c r="MLY50" s="3"/>
      <c r="MLZ50" s="3"/>
      <c r="MMA50" s="3"/>
      <c r="MMB50" s="3"/>
      <c r="MMC50" s="3"/>
      <c r="MMD50" s="3"/>
      <c r="MME50" s="3"/>
      <c r="MMF50" s="3"/>
      <c r="MMG50" s="3"/>
      <c r="MMH50" s="3"/>
      <c r="MMI50" s="3"/>
      <c r="MMJ50" s="3"/>
      <c r="MMK50" s="3"/>
      <c r="MML50" s="3"/>
      <c r="MMM50" s="3"/>
      <c r="MMN50" s="3"/>
      <c r="MMO50" s="3"/>
      <c r="MMP50" s="3"/>
      <c r="MMQ50" s="3"/>
      <c r="MMR50" s="3"/>
      <c r="MMS50" s="3"/>
      <c r="MMT50" s="3"/>
      <c r="MMU50" s="3"/>
      <c r="MMV50" s="3"/>
      <c r="MMW50" s="3"/>
      <c r="MMX50" s="3"/>
      <c r="MMY50" s="3"/>
      <c r="MMZ50" s="3"/>
      <c r="MNA50" s="3"/>
      <c r="MNB50" s="3"/>
      <c r="MNC50" s="3"/>
      <c r="MND50" s="3"/>
      <c r="MNE50" s="3"/>
      <c r="MNF50" s="3"/>
      <c r="MNG50" s="3"/>
      <c r="MNH50" s="3"/>
      <c r="MNI50" s="3"/>
      <c r="MNJ50" s="3"/>
      <c r="MNK50" s="3"/>
      <c r="MNL50" s="3"/>
      <c r="MNM50" s="3"/>
      <c r="MNN50" s="3"/>
      <c r="MNO50" s="3"/>
      <c r="MNP50" s="3"/>
      <c r="MNQ50" s="3"/>
      <c r="MNR50" s="3"/>
      <c r="MNS50" s="3"/>
      <c r="MNT50" s="3"/>
      <c r="MNU50" s="3"/>
      <c r="MNV50" s="3"/>
      <c r="MNW50" s="3"/>
      <c r="MNX50" s="3"/>
      <c r="MNY50" s="3"/>
      <c r="MNZ50" s="3"/>
      <c r="MOA50" s="3"/>
      <c r="MOB50" s="3"/>
      <c r="MOC50" s="3"/>
      <c r="MOD50" s="3"/>
      <c r="MOE50" s="3"/>
      <c r="MOF50" s="3"/>
      <c r="MOG50" s="3"/>
      <c r="MOH50" s="3"/>
      <c r="MOI50" s="3"/>
      <c r="MOJ50" s="3"/>
      <c r="MOK50" s="3"/>
      <c r="MOL50" s="3"/>
      <c r="MOM50" s="3"/>
      <c r="MON50" s="3"/>
      <c r="MOO50" s="3"/>
      <c r="MOP50" s="3"/>
      <c r="MOQ50" s="3"/>
      <c r="MOR50" s="3"/>
      <c r="MOS50" s="3"/>
      <c r="MOT50" s="3"/>
      <c r="MOU50" s="3"/>
      <c r="MOV50" s="3"/>
      <c r="MOW50" s="3"/>
      <c r="MOX50" s="3"/>
      <c r="MOY50" s="3"/>
      <c r="MOZ50" s="3"/>
      <c r="MPA50" s="3"/>
      <c r="MPB50" s="3"/>
      <c r="MPC50" s="3"/>
      <c r="MPD50" s="3"/>
      <c r="MPE50" s="3"/>
      <c r="MPF50" s="3"/>
      <c r="MPG50" s="3"/>
      <c r="MPH50" s="3"/>
      <c r="MPI50" s="3"/>
      <c r="MPJ50" s="3"/>
      <c r="MPK50" s="3"/>
      <c r="MPL50" s="3"/>
      <c r="MPM50" s="3"/>
      <c r="MPN50" s="3"/>
      <c r="MPO50" s="3"/>
      <c r="MPP50" s="3"/>
      <c r="MPQ50" s="3"/>
      <c r="MPR50" s="3"/>
      <c r="MPS50" s="3"/>
      <c r="MPT50" s="3"/>
      <c r="MPU50" s="3"/>
      <c r="MPV50" s="3"/>
      <c r="MPW50" s="3"/>
      <c r="MPX50" s="3"/>
      <c r="MPY50" s="3"/>
      <c r="MPZ50" s="3"/>
      <c r="MQA50" s="3"/>
      <c r="MQB50" s="3"/>
      <c r="MQC50" s="3"/>
      <c r="MQD50" s="3"/>
      <c r="MQE50" s="3"/>
      <c r="MQF50" s="3"/>
      <c r="MQG50" s="3"/>
      <c r="MQH50" s="3"/>
      <c r="MQI50" s="3"/>
      <c r="MQJ50" s="3"/>
      <c r="MQK50" s="3"/>
      <c r="MQL50" s="3"/>
      <c r="MQM50" s="3"/>
      <c r="MQN50" s="3"/>
      <c r="MQO50" s="3"/>
      <c r="MQP50" s="3"/>
      <c r="MQQ50" s="3"/>
      <c r="MQR50" s="3"/>
      <c r="MQS50" s="3"/>
      <c r="MQT50" s="3"/>
      <c r="MQU50" s="3"/>
      <c r="MQV50" s="3"/>
      <c r="MQW50" s="3"/>
      <c r="MQX50" s="3"/>
      <c r="MQY50" s="3"/>
      <c r="MQZ50" s="3"/>
      <c r="MRA50" s="3"/>
      <c r="MRB50" s="3"/>
      <c r="MRC50" s="3"/>
      <c r="MRD50" s="3"/>
      <c r="MRE50" s="3"/>
      <c r="MRF50" s="3"/>
      <c r="MRG50" s="3"/>
      <c r="MRH50" s="3"/>
      <c r="MRI50" s="3"/>
      <c r="MRJ50" s="3"/>
      <c r="MRK50" s="3"/>
      <c r="MRL50" s="3"/>
      <c r="MRM50" s="3"/>
      <c r="MRN50" s="3"/>
      <c r="MRO50" s="3"/>
      <c r="MRP50" s="3"/>
      <c r="MRQ50" s="3"/>
      <c r="MRR50" s="3"/>
      <c r="MRS50" s="3"/>
      <c r="MRT50" s="3"/>
      <c r="MRU50" s="3"/>
      <c r="MRV50" s="3"/>
      <c r="MRW50" s="3"/>
      <c r="MRX50" s="3"/>
      <c r="MRY50" s="3"/>
      <c r="MRZ50" s="3"/>
      <c r="MSA50" s="3"/>
      <c r="MSB50" s="3"/>
      <c r="MSC50" s="3"/>
      <c r="MSD50" s="3"/>
      <c r="MSE50" s="3"/>
      <c r="MSF50" s="3"/>
      <c r="MSG50" s="3"/>
      <c r="MSH50" s="3"/>
      <c r="MSI50" s="3"/>
      <c r="MSJ50" s="3"/>
      <c r="MSK50" s="3"/>
      <c r="MSL50" s="3"/>
      <c r="MSM50" s="3"/>
      <c r="MSN50" s="3"/>
      <c r="MSO50" s="3"/>
      <c r="MSP50" s="3"/>
      <c r="MSQ50" s="3"/>
      <c r="MSR50" s="3"/>
      <c r="MSS50" s="3"/>
      <c r="MST50" s="3"/>
      <c r="MSU50" s="3"/>
      <c r="MSV50" s="3"/>
      <c r="MSW50" s="3"/>
      <c r="MSX50" s="3"/>
      <c r="MSY50" s="3"/>
      <c r="MSZ50" s="3"/>
      <c r="MTA50" s="3"/>
      <c r="MTB50" s="3"/>
      <c r="MTC50" s="3"/>
      <c r="MTD50" s="3"/>
      <c r="MTE50" s="3"/>
      <c r="MTF50" s="3"/>
      <c r="MTG50" s="3"/>
      <c r="MTH50" s="3"/>
      <c r="MTI50" s="3"/>
      <c r="MTJ50" s="3"/>
      <c r="MTK50" s="3"/>
      <c r="MTL50" s="3"/>
      <c r="MTM50" s="3"/>
      <c r="MTN50" s="3"/>
      <c r="MTO50" s="3"/>
      <c r="MTP50" s="3"/>
      <c r="MTQ50" s="3"/>
      <c r="MTR50" s="3"/>
      <c r="MTS50" s="3"/>
      <c r="MTT50" s="3"/>
      <c r="MTU50" s="3"/>
      <c r="MTV50" s="3"/>
      <c r="MTW50" s="3"/>
      <c r="MTX50" s="3"/>
      <c r="MTY50" s="3"/>
      <c r="MTZ50" s="3"/>
      <c r="MUA50" s="3"/>
      <c r="MUB50" s="3"/>
      <c r="MUC50" s="3"/>
      <c r="MUD50" s="3"/>
      <c r="MUE50" s="3"/>
      <c r="MUF50" s="3"/>
      <c r="MUG50" s="3"/>
      <c r="MUH50" s="3"/>
      <c r="MUI50" s="3"/>
      <c r="MUJ50" s="3"/>
      <c r="MUK50" s="3"/>
      <c r="MUL50" s="3"/>
      <c r="MUM50" s="3"/>
      <c r="MUN50" s="3"/>
      <c r="MUO50" s="3"/>
      <c r="MUP50" s="3"/>
      <c r="MUQ50" s="3"/>
      <c r="MUR50" s="3"/>
      <c r="MUS50" s="3"/>
      <c r="MUT50" s="3"/>
      <c r="MUU50" s="3"/>
      <c r="MUV50" s="3"/>
      <c r="MUW50" s="3"/>
      <c r="MUX50" s="3"/>
      <c r="MUY50" s="3"/>
      <c r="MUZ50" s="3"/>
      <c r="MVA50" s="3"/>
      <c r="MVB50" s="3"/>
      <c r="MVC50" s="3"/>
      <c r="MVD50" s="3"/>
      <c r="MVE50" s="3"/>
      <c r="MVF50" s="3"/>
      <c r="MVG50" s="3"/>
      <c r="MVH50" s="3"/>
      <c r="MVI50" s="3"/>
      <c r="MVJ50" s="3"/>
      <c r="MVK50" s="3"/>
      <c r="MVL50" s="3"/>
      <c r="MVM50" s="3"/>
      <c r="MVN50" s="3"/>
      <c r="MVO50" s="3"/>
      <c r="MVP50" s="3"/>
      <c r="MVQ50" s="3"/>
      <c r="MVR50" s="3"/>
      <c r="MVS50" s="3"/>
      <c r="MVT50" s="3"/>
      <c r="MVU50" s="3"/>
      <c r="MVV50" s="3"/>
      <c r="MVW50" s="3"/>
      <c r="MVX50" s="3"/>
      <c r="MVY50" s="3"/>
      <c r="MVZ50" s="3"/>
      <c r="MWA50" s="3"/>
      <c r="MWB50" s="3"/>
      <c r="MWC50" s="3"/>
      <c r="MWD50" s="3"/>
      <c r="MWE50" s="3"/>
      <c r="MWF50" s="3"/>
      <c r="MWG50" s="3"/>
      <c r="MWH50" s="3"/>
      <c r="MWI50" s="3"/>
      <c r="MWJ50" s="3"/>
      <c r="MWK50" s="3"/>
      <c r="MWL50" s="3"/>
      <c r="MWM50" s="3"/>
      <c r="MWN50" s="3"/>
      <c r="MWO50" s="3"/>
      <c r="MWP50" s="3"/>
      <c r="MWQ50" s="3"/>
      <c r="MWR50" s="3"/>
      <c r="MWS50" s="3"/>
      <c r="MWT50" s="3"/>
      <c r="MWU50" s="3"/>
      <c r="MWV50" s="3"/>
      <c r="MWW50" s="3"/>
      <c r="MWX50" s="3"/>
      <c r="MWY50" s="3"/>
      <c r="MWZ50" s="3"/>
      <c r="MXA50" s="3"/>
      <c r="MXB50" s="3"/>
      <c r="MXC50" s="3"/>
      <c r="MXD50" s="3"/>
      <c r="MXE50" s="3"/>
      <c r="MXF50" s="3"/>
      <c r="MXG50" s="3"/>
      <c r="MXH50" s="3"/>
      <c r="MXI50" s="3"/>
      <c r="MXJ50" s="3"/>
      <c r="MXK50" s="3"/>
      <c r="MXL50" s="3"/>
      <c r="MXM50" s="3"/>
      <c r="MXN50" s="3"/>
      <c r="MXO50" s="3"/>
      <c r="MXP50" s="3"/>
      <c r="MXQ50" s="3"/>
      <c r="MXR50" s="3"/>
      <c r="MXS50" s="3"/>
      <c r="MXT50" s="3"/>
      <c r="MXU50" s="3"/>
      <c r="MXV50" s="3"/>
      <c r="MXW50" s="3"/>
      <c r="MXX50" s="3"/>
      <c r="MXY50" s="3"/>
      <c r="MXZ50" s="3"/>
      <c r="MYA50" s="3"/>
      <c r="MYB50" s="3"/>
      <c r="MYC50" s="3"/>
      <c r="MYD50" s="3"/>
      <c r="MYE50" s="3"/>
      <c r="MYF50" s="3"/>
      <c r="MYG50" s="3"/>
      <c r="MYH50" s="3"/>
      <c r="MYI50" s="3"/>
      <c r="MYJ50" s="3"/>
      <c r="MYK50" s="3"/>
      <c r="MYL50" s="3"/>
      <c r="MYM50" s="3"/>
      <c r="MYN50" s="3"/>
      <c r="MYO50" s="3"/>
      <c r="MYP50" s="3"/>
      <c r="MYQ50" s="3"/>
      <c r="MYR50" s="3"/>
      <c r="MYS50" s="3"/>
      <c r="MYT50" s="3"/>
      <c r="MYU50" s="3"/>
      <c r="MYV50" s="3"/>
      <c r="MYW50" s="3"/>
      <c r="MYX50" s="3"/>
      <c r="MYY50" s="3"/>
      <c r="MYZ50" s="3"/>
      <c r="MZA50" s="3"/>
      <c r="MZB50" s="3"/>
      <c r="MZC50" s="3"/>
      <c r="MZD50" s="3"/>
      <c r="MZE50" s="3"/>
      <c r="MZF50" s="3"/>
      <c r="MZG50" s="3"/>
      <c r="MZH50" s="3"/>
      <c r="MZI50" s="3"/>
      <c r="MZJ50" s="3"/>
      <c r="MZK50" s="3"/>
      <c r="MZL50" s="3"/>
      <c r="MZM50" s="3"/>
      <c r="MZN50" s="3"/>
      <c r="MZO50" s="3"/>
      <c r="MZP50" s="3"/>
      <c r="MZQ50" s="3"/>
      <c r="MZR50" s="3"/>
      <c r="MZS50" s="3"/>
      <c r="MZT50" s="3"/>
      <c r="MZU50" s="3"/>
      <c r="MZV50" s="3"/>
      <c r="MZW50" s="3"/>
      <c r="MZX50" s="3"/>
      <c r="MZY50" s="3"/>
      <c r="MZZ50" s="3"/>
      <c r="NAA50" s="3"/>
      <c r="NAB50" s="3"/>
      <c r="NAC50" s="3"/>
      <c r="NAD50" s="3"/>
      <c r="NAE50" s="3"/>
      <c r="NAF50" s="3"/>
      <c r="NAG50" s="3"/>
      <c r="NAH50" s="3"/>
      <c r="NAI50" s="3"/>
      <c r="NAJ50" s="3"/>
      <c r="NAK50" s="3"/>
      <c r="NAL50" s="3"/>
      <c r="NAM50" s="3"/>
      <c r="NAN50" s="3"/>
      <c r="NAO50" s="3"/>
      <c r="NAP50" s="3"/>
      <c r="NAQ50" s="3"/>
      <c r="NAR50" s="3"/>
      <c r="NAS50" s="3"/>
      <c r="NAT50" s="3"/>
      <c r="NAU50" s="3"/>
      <c r="NAV50" s="3"/>
      <c r="NAW50" s="3"/>
      <c r="NAX50" s="3"/>
      <c r="NAY50" s="3"/>
      <c r="NAZ50" s="3"/>
      <c r="NBA50" s="3"/>
      <c r="NBB50" s="3"/>
      <c r="NBC50" s="3"/>
      <c r="NBD50" s="3"/>
      <c r="NBE50" s="3"/>
      <c r="NBF50" s="3"/>
      <c r="NBG50" s="3"/>
      <c r="NBH50" s="3"/>
      <c r="NBI50" s="3"/>
      <c r="NBJ50" s="3"/>
      <c r="NBK50" s="3"/>
      <c r="NBL50" s="3"/>
      <c r="NBM50" s="3"/>
      <c r="NBN50" s="3"/>
      <c r="NBO50" s="3"/>
      <c r="NBP50" s="3"/>
      <c r="NBQ50" s="3"/>
      <c r="NBR50" s="3"/>
      <c r="NBS50" s="3"/>
      <c r="NBT50" s="3"/>
      <c r="NBU50" s="3"/>
      <c r="NBV50" s="3"/>
      <c r="NBW50" s="3"/>
      <c r="NBX50" s="3"/>
      <c r="NBY50" s="3"/>
      <c r="NBZ50" s="3"/>
      <c r="NCA50" s="3"/>
      <c r="NCB50" s="3"/>
      <c r="NCC50" s="3"/>
      <c r="NCD50" s="3"/>
      <c r="NCE50" s="3"/>
      <c r="NCF50" s="3"/>
      <c r="NCG50" s="3"/>
      <c r="NCH50" s="3"/>
      <c r="NCI50" s="3"/>
      <c r="NCJ50" s="3"/>
      <c r="NCK50" s="3"/>
      <c r="NCL50" s="3"/>
      <c r="NCM50" s="3"/>
      <c r="NCN50" s="3"/>
      <c r="NCO50" s="3"/>
      <c r="NCP50" s="3"/>
      <c r="NCQ50" s="3"/>
      <c r="NCR50" s="3"/>
      <c r="NCS50" s="3"/>
      <c r="NCT50" s="3"/>
      <c r="NCU50" s="3"/>
      <c r="NCV50" s="3"/>
      <c r="NCW50" s="3"/>
      <c r="NCX50" s="3"/>
      <c r="NCY50" s="3"/>
      <c r="NCZ50" s="3"/>
      <c r="NDA50" s="3"/>
      <c r="NDB50" s="3"/>
      <c r="NDC50" s="3"/>
      <c r="NDD50" s="3"/>
      <c r="NDE50" s="3"/>
      <c r="NDF50" s="3"/>
      <c r="NDG50" s="3"/>
      <c r="NDH50" s="3"/>
      <c r="NDI50" s="3"/>
      <c r="NDJ50" s="3"/>
      <c r="NDK50" s="3"/>
      <c r="NDL50" s="3"/>
      <c r="NDM50" s="3"/>
      <c r="NDN50" s="3"/>
      <c r="NDO50" s="3"/>
      <c r="NDP50" s="3"/>
      <c r="NDQ50" s="3"/>
      <c r="NDR50" s="3"/>
      <c r="NDS50" s="3"/>
      <c r="NDT50" s="3"/>
      <c r="NDU50" s="3"/>
      <c r="NDV50" s="3"/>
      <c r="NDW50" s="3"/>
      <c r="NDX50" s="3"/>
      <c r="NDY50" s="3"/>
      <c r="NDZ50" s="3"/>
      <c r="NEA50" s="3"/>
      <c r="NEB50" s="3"/>
      <c r="NEC50" s="3"/>
      <c r="NED50" s="3"/>
      <c r="NEE50" s="3"/>
      <c r="NEF50" s="3"/>
      <c r="NEG50" s="3"/>
      <c r="NEH50" s="3"/>
      <c r="NEI50" s="3"/>
      <c r="NEJ50" s="3"/>
      <c r="NEK50" s="3"/>
      <c r="NEL50" s="3"/>
      <c r="NEM50" s="3"/>
      <c r="NEN50" s="3"/>
      <c r="NEO50" s="3"/>
      <c r="NEP50" s="3"/>
      <c r="NEQ50" s="3"/>
      <c r="NER50" s="3"/>
      <c r="NES50" s="3"/>
      <c r="NET50" s="3"/>
      <c r="NEU50" s="3"/>
      <c r="NEV50" s="3"/>
      <c r="NEW50" s="3"/>
      <c r="NEX50" s="3"/>
      <c r="NEY50" s="3"/>
      <c r="NEZ50" s="3"/>
      <c r="NFA50" s="3"/>
      <c r="NFB50" s="3"/>
      <c r="NFC50" s="3"/>
      <c r="NFD50" s="3"/>
      <c r="NFE50" s="3"/>
      <c r="NFF50" s="3"/>
      <c r="NFG50" s="3"/>
      <c r="NFH50" s="3"/>
      <c r="NFI50" s="3"/>
      <c r="NFJ50" s="3"/>
      <c r="NFK50" s="3"/>
      <c r="NFL50" s="3"/>
      <c r="NFM50" s="3"/>
      <c r="NFN50" s="3"/>
      <c r="NFO50" s="3"/>
      <c r="NFP50" s="3"/>
      <c r="NFQ50" s="3"/>
      <c r="NFR50" s="3"/>
      <c r="NFS50" s="3"/>
      <c r="NFT50" s="3"/>
      <c r="NFU50" s="3"/>
      <c r="NFV50" s="3"/>
      <c r="NFW50" s="3"/>
      <c r="NFX50" s="3"/>
      <c r="NFY50" s="3"/>
      <c r="NFZ50" s="3"/>
      <c r="NGA50" s="3"/>
      <c r="NGB50" s="3"/>
      <c r="NGC50" s="3"/>
      <c r="NGD50" s="3"/>
      <c r="NGE50" s="3"/>
      <c r="NGF50" s="3"/>
      <c r="NGG50" s="3"/>
      <c r="NGH50" s="3"/>
      <c r="NGI50" s="3"/>
      <c r="NGJ50" s="3"/>
      <c r="NGK50" s="3"/>
      <c r="NGL50" s="3"/>
      <c r="NGM50" s="3"/>
      <c r="NGN50" s="3"/>
      <c r="NGO50" s="3"/>
      <c r="NGP50" s="3"/>
      <c r="NGQ50" s="3"/>
      <c r="NGR50" s="3"/>
      <c r="NGS50" s="3"/>
      <c r="NGT50" s="3"/>
      <c r="NGU50" s="3"/>
      <c r="NGV50" s="3"/>
      <c r="NGW50" s="3"/>
      <c r="NGX50" s="3"/>
      <c r="NGY50" s="3"/>
      <c r="NGZ50" s="3"/>
      <c r="NHA50" s="3"/>
      <c r="NHB50" s="3"/>
      <c r="NHC50" s="3"/>
      <c r="NHD50" s="3"/>
      <c r="NHE50" s="3"/>
      <c r="NHF50" s="3"/>
      <c r="NHG50" s="3"/>
      <c r="NHH50" s="3"/>
      <c r="NHI50" s="3"/>
      <c r="NHJ50" s="3"/>
      <c r="NHK50" s="3"/>
      <c r="NHL50" s="3"/>
      <c r="NHM50" s="3"/>
      <c r="NHN50" s="3"/>
      <c r="NHO50" s="3"/>
      <c r="NHP50" s="3"/>
      <c r="NHQ50" s="3"/>
      <c r="NHR50" s="3"/>
      <c r="NHS50" s="3"/>
      <c r="NHT50" s="3"/>
      <c r="NHU50" s="3"/>
      <c r="NHV50" s="3"/>
      <c r="NHW50" s="3"/>
      <c r="NHX50" s="3"/>
      <c r="NHY50" s="3"/>
      <c r="NHZ50" s="3"/>
      <c r="NIA50" s="3"/>
      <c r="NIB50" s="3"/>
      <c r="NIC50" s="3"/>
      <c r="NID50" s="3"/>
      <c r="NIE50" s="3"/>
      <c r="NIF50" s="3"/>
      <c r="NIG50" s="3"/>
      <c r="NIH50" s="3"/>
      <c r="NII50" s="3"/>
      <c r="NIJ50" s="3"/>
      <c r="NIK50" s="3"/>
      <c r="NIL50" s="3"/>
      <c r="NIM50" s="3"/>
      <c r="NIN50" s="3"/>
      <c r="NIO50" s="3"/>
      <c r="NIP50" s="3"/>
      <c r="NIQ50" s="3"/>
      <c r="NIR50" s="3"/>
      <c r="NIS50" s="3"/>
      <c r="NIT50" s="3"/>
      <c r="NIU50" s="3"/>
      <c r="NIV50" s="3"/>
      <c r="NIW50" s="3"/>
      <c r="NIX50" s="3"/>
      <c r="NIY50" s="3"/>
      <c r="NIZ50" s="3"/>
      <c r="NJA50" s="3"/>
      <c r="NJB50" s="3"/>
      <c r="NJC50" s="3"/>
      <c r="NJD50" s="3"/>
      <c r="NJE50" s="3"/>
      <c r="NJF50" s="3"/>
      <c r="NJG50" s="3"/>
      <c r="NJH50" s="3"/>
      <c r="NJI50" s="3"/>
      <c r="NJJ50" s="3"/>
      <c r="NJK50" s="3"/>
      <c r="NJL50" s="3"/>
      <c r="NJM50" s="3"/>
      <c r="NJN50" s="3"/>
      <c r="NJO50" s="3"/>
      <c r="NJP50" s="3"/>
      <c r="NJQ50" s="3"/>
      <c r="NJR50" s="3"/>
      <c r="NJS50" s="3"/>
      <c r="NJT50" s="3"/>
      <c r="NJU50" s="3"/>
      <c r="NJV50" s="3"/>
      <c r="NJW50" s="3"/>
      <c r="NJX50" s="3"/>
      <c r="NJY50" s="3"/>
      <c r="NJZ50" s="3"/>
      <c r="NKA50" s="3"/>
      <c r="NKB50" s="3"/>
      <c r="NKC50" s="3"/>
      <c r="NKD50" s="3"/>
      <c r="NKE50" s="3"/>
      <c r="NKF50" s="3"/>
      <c r="NKG50" s="3"/>
      <c r="NKH50" s="3"/>
      <c r="NKI50" s="3"/>
      <c r="NKJ50" s="3"/>
      <c r="NKK50" s="3"/>
      <c r="NKL50" s="3"/>
      <c r="NKM50" s="3"/>
      <c r="NKN50" s="3"/>
      <c r="NKO50" s="3"/>
      <c r="NKP50" s="3"/>
      <c r="NKQ50" s="3"/>
      <c r="NKR50" s="3"/>
      <c r="NKS50" s="3"/>
      <c r="NKT50" s="3"/>
      <c r="NKU50" s="3"/>
      <c r="NKV50" s="3"/>
      <c r="NKW50" s="3"/>
      <c r="NKX50" s="3"/>
      <c r="NKY50" s="3"/>
      <c r="NKZ50" s="3"/>
      <c r="NLA50" s="3"/>
      <c r="NLB50" s="3"/>
      <c r="NLC50" s="3"/>
      <c r="NLD50" s="3"/>
      <c r="NLE50" s="3"/>
      <c r="NLF50" s="3"/>
      <c r="NLG50" s="3"/>
      <c r="NLH50" s="3"/>
      <c r="NLI50" s="3"/>
      <c r="NLJ50" s="3"/>
      <c r="NLK50" s="3"/>
      <c r="NLL50" s="3"/>
      <c r="NLM50" s="3"/>
      <c r="NLN50" s="3"/>
      <c r="NLO50" s="3"/>
      <c r="NLP50" s="3"/>
      <c r="NLQ50" s="3"/>
      <c r="NLR50" s="3"/>
      <c r="NLS50" s="3"/>
      <c r="NLT50" s="3"/>
      <c r="NLU50" s="3"/>
      <c r="NLV50" s="3"/>
      <c r="NLW50" s="3"/>
      <c r="NLX50" s="3"/>
      <c r="NLY50" s="3"/>
      <c r="NLZ50" s="3"/>
      <c r="NMA50" s="3"/>
      <c r="NMB50" s="3"/>
      <c r="NMC50" s="3"/>
      <c r="NMD50" s="3"/>
      <c r="NME50" s="3"/>
      <c r="NMF50" s="3"/>
      <c r="NMG50" s="3"/>
      <c r="NMH50" s="3"/>
      <c r="NMI50" s="3"/>
      <c r="NMJ50" s="3"/>
      <c r="NMK50" s="3"/>
      <c r="NML50" s="3"/>
      <c r="NMM50" s="3"/>
      <c r="NMN50" s="3"/>
      <c r="NMO50" s="3"/>
      <c r="NMP50" s="3"/>
      <c r="NMQ50" s="3"/>
      <c r="NMR50" s="3"/>
      <c r="NMS50" s="3"/>
      <c r="NMT50" s="3"/>
      <c r="NMU50" s="3"/>
      <c r="NMV50" s="3"/>
      <c r="NMW50" s="3"/>
      <c r="NMX50" s="3"/>
      <c r="NMY50" s="3"/>
      <c r="NMZ50" s="3"/>
      <c r="NNA50" s="3"/>
      <c r="NNB50" s="3"/>
      <c r="NNC50" s="3"/>
      <c r="NND50" s="3"/>
      <c r="NNE50" s="3"/>
      <c r="NNF50" s="3"/>
      <c r="NNG50" s="3"/>
      <c r="NNH50" s="3"/>
      <c r="NNI50" s="3"/>
      <c r="NNJ50" s="3"/>
      <c r="NNK50" s="3"/>
      <c r="NNL50" s="3"/>
      <c r="NNM50" s="3"/>
      <c r="NNN50" s="3"/>
      <c r="NNO50" s="3"/>
      <c r="NNP50" s="3"/>
      <c r="NNQ50" s="3"/>
      <c r="NNR50" s="3"/>
      <c r="NNS50" s="3"/>
      <c r="NNT50" s="3"/>
      <c r="NNU50" s="3"/>
      <c r="NNV50" s="3"/>
      <c r="NNW50" s="3"/>
      <c r="NNX50" s="3"/>
      <c r="NNY50" s="3"/>
      <c r="NNZ50" s="3"/>
      <c r="NOA50" s="3"/>
      <c r="NOB50" s="3"/>
      <c r="NOC50" s="3"/>
      <c r="NOD50" s="3"/>
      <c r="NOE50" s="3"/>
      <c r="NOF50" s="3"/>
      <c r="NOG50" s="3"/>
      <c r="NOH50" s="3"/>
      <c r="NOI50" s="3"/>
      <c r="NOJ50" s="3"/>
      <c r="NOK50" s="3"/>
      <c r="NOL50" s="3"/>
      <c r="NOM50" s="3"/>
      <c r="NON50" s="3"/>
      <c r="NOO50" s="3"/>
      <c r="NOP50" s="3"/>
      <c r="NOQ50" s="3"/>
      <c r="NOR50" s="3"/>
      <c r="NOS50" s="3"/>
      <c r="NOT50" s="3"/>
      <c r="NOU50" s="3"/>
      <c r="NOV50" s="3"/>
      <c r="NOW50" s="3"/>
      <c r="NOX50" s="3"/>
      <c r="NOY50" s="3"/>
      <c r="NOZ50" s="3"/>
      <c r="NPA50" s="3"/>
      <c r="NPB50" s="3"/>
      <c r="NPC50" s="3"/>
      <c r="NPD50" s="3"/>
      <c r="NPE50" s="3"/>
      <c r="NPF50" s="3"/>
      <c r="NPG50" s="3"/>
      <c r="NPH50" s="3"/>
      <c r="NPI50" s="3"/>
      <c r="NPJ50" s="3"/>
      <c r="NPK50" s="3"/>
      <c r="NPL50" s="3"/>
      <c r="NPM50" s="3"/>
      <c r="NPN50" s="3"/>
      <c r="NPO50" s="3"/>
      <c r="NPP50" s="3"/>
      <c r="NPQ50" s="3"/>
      <c r="NPR50" s="3"/>
      <c r="NPS50" s="3"/>
      <c r="NPT50" s="3"/>
      <c r="NPU50" s="3"/>
      <c r="NPV50" s="3"/>
      <c r="NPW50" s="3"/>
      <c r="NPX50" s="3"/>
      <c r="NPY50" s="3"/>
      <c r="NPZ50" s="3"/>
      <c r="NQA50" s="3"/>
      <c r="NQB50" s="3"/>
      <c r="NQC50" s="3"/>
      <c r="NQD50" s="3"/>
      <c r="NQE50" s="3"/>
      <c r="NQF50" s="3"/>
      <c r="NQG50" s="3"/>
      <c r="NQH50" s="3"/>
      <c r="NQI50" s="3"/>
      <c r="NQJ50" s="3"/>
      <c r="NQK50" s="3"/>
      <c r="NQL50" s="3"/>
      <c r="NQM50" s="3"/>
      <c r="NQN50" s="3"/>
      <c r="NQO50" s="3"/>
      <c r="NQP50" s="3"/>
      <c r="NQQ50" s="3"/>
      <c r="NQR50" s="3"/>
      <c r="NQS50" s="3"/>
      <c r="NQT50" s="3"/>
      <c r="NQU50" s="3"/>
      <c r="NQV50" s="3"/>
      <c r="NQW50" s="3"/>
      <c r="NQX50" s="3"/>
      <c r="NQY50" s="3"/>
      <c r="NQZ50" s="3"/>
      <c r="NRA50" s="3"/>
      <c r="NRB50" s="3"/>
      <c r="NRC50" s="3"/>
      <c r="NRD50" s="3"/>
      <c r="NRE50" s="3"/>
      <c r="NRF50" s="3"/>
      <c r="NRG50" s="3"/>
      <c r="NRH50" s="3"/>
      <c r="NRI50" s="3"/>
      <c r="NRJ50" s="3"/>
      <c r="NRK50" s="3"/>
      <c r="NRL50" s="3"/>
      <c r="NRM50" s="3"/>
      <c r="NRN50" s="3"/>
      <c r="NRO50" s="3"/>
      <c r="NRP50" s="3"/>
      <c r="NRQ50" s="3"/>
      <c r="NRR50" s="3"/>
      <c r="NRS50" s="3"/>
      <c r="NRT50" s="3"/>
      <c r="NRU50" s="3"/>
      <c r="NRV50" s="3"/>
      <c r="NRW50" s="3"/>
      <c r="NRX50" s="3"/>
      <c r="NRY50" s="3"/>
      <c r="NRZ50" s="3"/>
      <c r="NSA50" s="3"/>
      <c r="NSB50" s="3"/>
      <c r="NSC50" s="3"/>
      <c r="NSD50" s="3"/>
      <c r="NSE50" s="3"/>
      <c r="NSF50" s="3"/>
      <c r="NSG50" s="3"/>
      <c r="NSH50" s="3"/>
      <c r="NSI50" s="3"/>
      <c r="NSJ50" s="3"/>
      <c r="NSK50" s="3"/>
      <c r="NSL50" s="3"/>
      <c r="NSM50" s="3"/>
      <c r="NSN50" s="3"/>
      <c r="NSO50" s="3"/>
      <c r="NSP50" s="3"/>
      <c r="NSQ50" s="3"/>
      <c r="NSR50" s="3"/>
      <c r="NSS50" s="3"/>
      <c r="NST50" s="3"/>
      <c r="NSU50" s="3"/>
      <c r="NSV50" s="3"/>
      <c r="NSW50" s="3"/>
      <c r="NSX50" s="3"/>
      <c r="NSY50" s="3"/>
      <c r="NSZ50" s="3"/>
      <c r="NTA50" s="3"/>
      <c r="NTB50" s="3"/>
      <c r="NTC50" s="3"/>
      <c r="NTD50" s="3"/>
      <c r="NTE50" s="3"/>
      <c r="NTF50" s="3"/>
      <c r="NTG50" s="3"/>
      <c r="NTH50" s="3"/>
      <c r="NTI50" s="3"/>
      <c r="NTJ50" s="3"/>
      <c r="NTK50" s="3"/>
      <c r="NTL50" s="3"/>
      <c r="NTM50" s="3"/>
      <c r="NTN50" s="3"/>
      <c r="NTO50" s="3"/>
      <c r="NTP50" s="3"/>
      <c r="NTQ50" s="3"/>
      <c r="NTR50" s="3"/>
      <c r="NTS50" s="3"/>
      <c r="NTT50" s="3"/>
      <c r="NTU50" s="3"/>
      <c r="NTV50" s="3"/>
      <c r="NTW50" s="3"/>
      <c r="NTX50" s="3"/>
      <c r="NTY50" s="3"/>
      <c r="NTZ50" s="3"/>
      <c r="NUA50" s="3"/>
      <c r="NUB50" s="3"/>
      <c r="NUC50" s="3"/>
      <c r="NUD50" s="3"/>
      <c r="NUE50" s="3"/>
      <c r="NUF50" s="3"/>
      <c r="NUG50" s="3"/>
      <c r="NUH50" s="3"/>
      <c r="NUI50" s="3"/>
      <c r="NUJ50" s="3"/>
      <c r="NUK50" s="3"/>
      <c r="NUL50" s="3"/>
      <c r="NUM50" s="3"/>
      <c r="NUN50" s="3"/>
      <c r="NUO50" s="3"/>
      <c r="NUP50" s="3"/>
      <c r="NUQ50" s="3"/>
      <c r="NUR50" s="3"/>
      <c r="NUS50" s="3"/>
      <c r="NUT50" s="3"/>
      <c r="NUU50" s="3"/>
      <c r="NUV50" s="3"/>
      <c r="NUW50" s="3"/>
      <c r="NUX50" s="3"/>
      <c r="NUY50" s="3"/>
      <c r="NUZ50" s="3"/>
      <c r="NVA50" s="3"/>
      <c r="NVB50" s="3"/>
      <c r="NVC50" s="3"/>
      <c r="NVD50" s="3"/>
      <c r="NVE50" s="3"/>
      <c r="NVF50" s="3"/>
      <c r="NVG50" s="3"/>
      <c r="NVH50" s="3"/>
      <c r="NVI50" s="3"/>
      <c r="NVJ50" s="3"/>
      <c r="NVK50" s="3"/>
      <c r="NVL50" s="3"/>
      <c r="NVM50" s="3"/>
      <c r="NVN50" s="3"/>
      <c r="NVO50" s="3"/>
      <c r="NVP50" s="3"/>
      <c r="NVQ50" s="3"/>
      <c r="NVR50" s="3"/>
      <c r="NVS50" s="3"/>
      <c r="NVT50" s="3"/>
      <c r="NVU50" s="3"/>
      <c r="NVV50" s="3"/>
      <c r="NVW50" s="3"/>
      <c r="NVX50" s="3"/>
      <c r="NVY50" s="3"/>
      <c r="NVZ50" s="3"/>
      <c r="NWA50" s="3"/>
      <c r="NWB50" s="3"/>
      <c r="NWC50" s="3"/>
      <c r="NWD50" s="3"/>
      <c r="NWE50" s="3"/>
      <c r="NWF50" s="3"/>
      <c r="NWG50" s="3"/>
      <c r="NWH50" s="3"/>
      <c r="NWI50" s="3"/>
      <c r="NWJ50" s="3"/>
      <c r="NWK50" s="3"/>
      <c r="NWL50" s="3"/>
      <c r="NWM50" s="3"/>
      <c r="NWN50" s="3"/>
      <c r="NWO50" s="3"/>
      <c r="NWP50" s="3"/>
      <c r="NWQ50" s="3"/>
      <c r="NWR50" s="3"/>
      <c r="NWS50" s="3"/>
      <c r="NWT50" s="3"/>
      <c r="NWU50" s="3"/>
      <c r="NWV50" s="3"/>
      <c r="NWW50" s="3"/>
      <c r="NWX50" s="3"/>
      <c r="NWY50" s="3"/>
      <c r="NWZ50" s="3"/>
      <c r="NXA50" s="3"/>
      <c r="NXB50" s="3"/>
      <c r="NXC50" s="3"/>
      <c r="NXD50" s="3"/>
      <c r="NXE50" s="3"/>
      <c r="NXF50" s="3"/>
      <c r="NXG50" s="3"/>
      <c r="NXH50" s="3"/>
      <c r="NXI50" s="3"/>
      <c r="NXJ50" s="3"/>
      <c r="NXK50" s="3"/>
      <c r="NXL50" s="3"/>
      <c r="NXM50" s="3"/>
      <c r="NXN50" s="3"/>
      <c r="NXO50" s="3"/>
      <c r="NXP50" s="3"/>
      <c r="NXQ50" s="3"/>
      <c r="NXR50" s="3"/>
      <c r="NXS50" s="3"/>
      <c r="NXT50" s="3"/>
      <c r="NXU50" s="3"/>
      <c r="NXV50" s="3"/>
      <c r="NXW50" s="3"/>
      <c r="NXX50" s="3"/>
      <c r="NXY50" s="3"/>
      <c r="NXZ50" s="3"/>
      <c r="NYA50" s="3"/>
      <c r="NYB50" s="3"/>
      <c r="NYC50" s="3"/>
      <c r="NYD50" s="3"/>
      <c r="NYE50" s="3"/>
      <c r="NYF50" s="3"/>
      <c r="NYG50" s="3"/>
      <c r="NYH50" s="3"/>
      <c r="NYI50" s="3"/>
      <c r="NYJ50" s="3"/>
      <c r="NYK50" s="3"/>
      <c r="NYL50" s="3"/>
      <c r="NYM50" s="3"/>
      <c r="NYN50" s="3"/>
      <c r="NYO50" s="3"/>
      <c r="NYP50" s="3"/>
      <c r="NYQ50" s="3"/>
      <c r="NYR50" s="3"/>
      <c r="NYS50" s="3"/>
      <c r="NYT50" s="3"/>
      <c r="NYU50" s="3"/>
      <c r="NYV50" s="3"/>
      <c r="NYW50" s="3"/>
      <c r="NYX50" s="3"/>
      <c r="NYY50" s="3"/>
      <c r="NYZ50" s="3"/>
      <c r="NZA50" s="3"/>
      <c r="NZB50" s="3"/>
      <c r="NZC50" s="3"/>
      <c r="NZD50" s="3"/>
      <c r="NZE50" s="3"/>
      <c r="NZF50" s="3"/>
      <c r="NZG50" s="3"/>
      <c r="NZH50" s="3"/>
      <c r="NZI50" s="3"/>
      <c r="NZJ50" s="3"/>
      <c r="NZK50" s="3"/>
      <c r="NZL50" s="3"/>
      <c r="NZM50" s="3"/>
      <c r="NZN50" s="3"/>
      <c r="NZO50" s="3"/>
      <c r="NZP50" s="3"/>
      <c r="NZQ50" s="3"/>
      <c r="NZR50" s="3"/>
      <c r="NZS50" s="3"/>
      <c r="NZT50" s="3"/>
      <c r="NZU50" s="3"/>
      <c r="NZV50" s="3"/>
      <c r="NZW50" s="3"/>
      <c r="NZX50" s="3"/>
      <c r="NZY50" s="3"/>
      <c r="NZZ50" s="3"/>
      <c r="OAA50" s="3"/>
      <c r="OAB50" s="3"/>
      <c r="OAC50" s="3"/>
      <c r="OAD50" s="3"/>
      <c r="OAE50" s="3"/>
      <c r="OAF50" s="3"/>
      <c r="OAG50" s="3"/>
      <c r="OAH50" s="3"/>
      <c r="OAI50" s="3"/>
      <c r="OAJ50" s="3"/>
      <c r="OAK50" s="3"/>
      <c r="OAL50" s="3"/>
      <c r="OAM50" s="3"/>
      <c r="OAN50" s="3"/>
      <c r="OAO50" s="3"/>
      <c r="OAP50" s="3"/>
      <c r="OAQ50" s="3"/>
      <c r="OAR50" s="3"/>
      <c r="OAS50" s="3"/>
      <c r="OAT50" s="3"/>
      <c r="OAU50" s="3"/>
      <c r="OAV50" s="3"/>
      <c r="OAW50" s="3"/>
      <c r="OAX50" s="3"/>
      <c r="OAY50" s="3"/>
      <c r="OAZ50" s="3"/>
      <c r="OBA50" s="3"/>
      <c r="OBB50" s="3"/>
      <c r="OBC50" s="3"/>
      <c r="OBD50" s="3"/>
      <c r="OBE50" s="3"/>
      <c r="OBF50" s="3"/>
      <c r="OBG50" s="3"/>
      <c r="OBH50" s="3"/>
      <c r="OBI50" s="3"/>
      <c r="OBJ50" s="3"/>
      <c r="OBK50" s="3"/>
      <c r="OBL50" s="3"/>
      <c r="OBM50" s="3"/>
      <c r="OBN50" s="3"/>
      <c r="OBO50" s="3"/>
      <c r="OBP50" s="3"/>
      <c r="OBQ50" s="3"/>
      <c r="OBR50" s="3"/>
      <c r="OBS50" s="3"/>
      <c r="OBT50" s="3"/>
      <c r="OBU50" s="3"/>
      <c r="OBV50" s="3"/>
      <c r="OBW50" s="3"/>
      <c r="OBX50" s="3"/>
      <c r="OBY50" s="3"/>
      <c r="OBZ50" s="3"/>
      <c r="OCA50" s="3"/>
      <c r="OCB50" s="3"/>
      <c r="OCC50" s="3"/>
      <c r="OCD50" s="3"/>
      <c r="OCE50" s="3"/>
      <c r="OCF50" s="3"/>
      <c r="OCG50" s="3"/>
      <c r="OCH50" s="3"/>
      <c r="OCI50" s="3"/>
      <c r="OCJ50" s="3"/>
      <c r="OCK50" s="3"/>
      <c r="OCL50" s="3"/>
      <c r="OCM50" s="3"/>
      <c r="OCN50" s="3"/>
      <c r="OCO50" s="3"/>
      <c r="OCP50" s="3"/>
      <c r="OCQ50" s="3"/>
      <c r="OCR50" s="3"/>
      <c r="OCS50" s="3"/>
      <c r="OCT50" s="3"/>
      <c r="OCU50" s="3"/>
      <c r="OCV50" s="3"/>
      <c r="OCW50" s="3"/>
      <c r="OCX50" s="3"/>
      <c r="OCY50" s="3"/>
      <c r="OCZ50" s="3"/>
      <c r="ODA50" s="3"/>
      <c r="ODB50" s="3"/>
      <c r="ODC50" s="3"/>
      <c r="ODD50" s="3"/>
      <c r="ODE50" s="3"/>
      <c r="ODF50" s="3"/>
      <c r="ODG50" s="3"/>
      <c r="ODH50" s="3"/>
      <c r="ODI50" s="3"/>
      <c r="ODJ50" s="3"/>
      <c r="ODK50" s="3"/>
      <c r="ODL50" s="3"/>
      <c r="ODM50" s="3"/>
      <c r="ODN50" s="3"/>
      <c r="ODO50" s="3"/>
      <c r="ODP50" s="3"/>
      <c r="ODQ50" s="3"/>
      <c r="ODR50" s="3"/>
      <c r="ODS50" s="3"/>
      <c r="ODT50" s="3"/>
      <c r="ODU50" s="3"/>
      <c r="ODV50" s="3"/>
      <c r="ODW50" s="3"/>
      <c r="ODX50" s="3"/>
      <c r="ODY50" s="3"/>
      <c r="ODZ50" s="3"/>
      <c r="OEA50" s="3"/>
      <c r="OEB50" s="3"/>
      <c r="OEC50" s="3"/>
      <c r="OED50" s="3"/>
      <c r="OEE50" s="3"/>
      <c r="OEF50" s="3"/>
      <c r="OEG50" s="3"/>
      <c r="OEH50" s="3"/>
      <c r="OEI50" s="3"/>
      <c r="OEJ50" s="3"/>
      <c r="OEK50" s="3"/>
      <c r="OEL50" s="3"/>
      <c r="OEM50" s="3"/>
      <c r="OEN50" s="3"/>
      <c r="OEO50" s="3"/>
      <c r="OEP50" s="3"/>
      <c r="OEQ50" s="3"/>
      <c r="OER50" s="3"/>
      <c r="OES50" s="3"/>
      <c r="OET50" s="3"/>
      <c r="OEU50" s="3"/>
      <c r="OEV50" s="3"/>
      <c r="OEW50" s="3"/>
      <c r="OEX50" s="3"/>
      <c r="OEY50" s="3"/>
      <c r="OEZ50" s="3"/>
      <c r="OFA50" s="3"/>
      <c r="OFB50" s="3"/>
      <c r="OFC50" s="3"/>
      <c r="OFD50" s="3"/>
      <c r="OFE50" s="3"/>
      <c r="OFF50" s="3"/>
      <c r="OFG50" s="3"/>
      <c r="OFH50" s="3"/>
      <c r="OFI50" s="3"/>
      <c r="OFJ50" s="3"/>
      <c r="OFK50" s="3"/>
      <c r="OFL50" s="3"/>
      <c r="OFM50" s="3"/>
      <c r="OFN50" s="3"/>
      <c r="OFO50" s="3"/>
      <c r="OFP50" s="3"/>
      <c r="OFQ50" s="3"/>
      <c r="OFR50" s="3"/>
      <c r="OFS50" s="3"/>
      <c r="OFT50" s="3"/>
      <c r="OFU50" s="3"/>
      <c r="OFV50" s="3"/>
      <c r="OFW50" s="3"/>
      <c r="OFX50" s="3"/>
      <c r="OFY50" s="3"/>
      <c r="OFZ50" s="3"/>
      <c r="OGA50" s="3"/>
      <c r="OGB50" s="3"/>
      <c r="OGC50" s="3"/>
      <c r="OGD50" s="3"/>
      <c r="OGE50" s="3"/>
      <c r="OGF50" s="3"/>
      <c r="OGG50" s="3"/>
      <c r="OGH50" s="3"/>
      <c r="OGI50" s="3"/>
      <c r="OGJ50" s="3"/>
      <c r="OGK50" s="3"/>
      <c r="OGL50" s="3"/>
      <c r="OGM50" s="3"/>
      <c r="OGN50" s="3"/>
      <c r="OGO50" s="3"/>
      <c r="OGP50" s="3"/>
      <c r="OGQ50" s="3"/>
      <c r="OGR50" s="3"/>
      <c r="OGS50" s="3"/>
      <c r="OGT50" s="3"/>
      <c r="OGU50" s="3"/>
      <c r="OGV50" s="3"/>
      <c r="OGW50" s="3"/>
      <c r="OGX50" s="3"/>
      <c r="OGY50" s="3"/>
      <c r="OGZ50" s="3"/>
      <c r="OHA50" s="3"/>
      <c r="OHB50" s="3"/>
      <c r="OHC50" s="3"/>
      <c r="OHD50" s="3"/>
      <c r="OHE50" s="3"/>
      <c r="OHF50" s="3"/>
      <c r="OHG50" s="3"/>
      <c r="OHH50" s="3"/>
      <c r="OHI50" s="3"/>
      <c r="OHJ50" s="3"/>
      <c r="OHK50" s="3"/>
      <c r="OHL50" s="3"/>
      <c r="OHM50" s="3"/>
      <c r="OHN50" s="3"/>
      <c r="OHO50" s="3"/>
      <c r="OHP50" s="3"/>
      <c r="OHQ50" s="3"/>
      <c r="OHR50" s="3"/>
      <c r="OHS50" s="3"/>
      <c r="OHT50" s="3"/>
      <c r="OHU50" s="3"/>
      <c r="OHV50" s="3"/>
      <c r="OHW50" s="3"/>
      <c r="OHX50" s="3"/>
      <c r="OHY50" s="3"/>
      <c r="OHZ50" s="3"/>
      <c r="OIA50" s="3"/>
      <c r="OIB50" s="3"/>
      <c r="OIC50" s="3"/>
      <c r="OID50" s="3"/>
      <c r="OIE50" s="3"/>
      <c r="OIF50" s="3"/>
      <c r="OIG50" s="3"/>
      <c r="OIH50" s="3"/>
      <c r="OII50" s="3"/>
      <c r="OIJ50" s="3"/>
      <c r="OIK50" s="3"/>
      <c r="OIL50" s="3"/>
      <c r="OIM50" s="3"/>
      <c r="OIN50" s="3"/>
      <c r="OIO50" s="3"/>
      <c r="OIP50" s="3"/>
      <c r="OIQ50" s="3"/>
      <c r="OIR50" s="3"/>
      <c r="OIS50" s="3"/>
      <c r="OIT50" s="3"/>
      <c r="OIU50" s="3"/>
      <c r="OIV50" s="3"/>
      <c r="OIW50" s="3"/>
      <c r="OIX50" s="3"/>
      <c r="OIY50" s="3"/>
      <c r="OIZ50" s="3"/>
      <c r="OJA50" s="3"/>
      <c r="OJB50" s="3"/>
      <c r="OJC50" s="3"/>
      <c r="OJD50" s="3"/>
      <c r="OJE50" s="3"/>
      <c r="OJF50" s="3"/>
      <c r="OJG50" s="3"/>
      <c r="OJH50" s="3"/>
      <c r="OJI50" s="3"/>
      <c r="OJJ50" s="3"/>
      <c r="OJK50" s="3"/>
      <c r="OJL50" s="3"/>
      <c r="OJM50" s="3"/>
      <c r="OJN50" s="3"/>
      <c r="OJO50" s="3"/>
      <c r="OJP50" s="3"/>
      <c r="OJQ50" s="3"/>
      <c r="OJR50" s="3"/>
      <c r="OJS50" s="3"/>
      <c r="OJT50" s="3"/>
      <c r="OJU50" s="3"/>
      <c r="OJV50" s="3"/>
      <c r="OJW50" s="3"/>
      <c r="OJX50" s="3"/>
      <c r="OJY50" s="3"/>
      <c r="OJZ50" s="3"/>
      <c r="OKA50" s="3"/>
      <c r="OKB50" s="3"/>
      <c r="OKC50" s="3"/>
      <c r="OKD50" s="3"/>
      <c r="OKE50" s="3"/>
      <c r="OKF50" s="3"/>
      <c r="OKG50" s="3"/>
      <c r="OKH50" s="3"/>
      <c r="OKI50" s="3"/>
      <c r="OKJ50" s="3"/>
      <c r="OKK50" s="3"/>
      <c r="OKL50" s="3"/>
      <c r="OKM50" s="3"/>
      <c r="OKN50" s="3"/>
      <c r="OKO50" s="3"/>
      <c r="OKP50" s="3"/>
      <c r="OKQ50" s="3"/>
      <c r="OKR50" s="3"/>
      <c r="OKS50" s="3"/>
      <c r="OKT50" s="3"/>
      <c r="OKU50" s="3"/>
      <c r="OKV50" s="3"/>
      <c r="OKW50" s="3"/>
      <c r="OKX50" s="3"/>
      <c r="OKY50" s="3"/>
      <c r="OKZ50" s="3"/>
      <c r="OLA50" s="3"/>
      <c r="OLB50" s="3"/>
      <c r="OLC50" s="3"/>
      <c r="OLD50" s="3"/>
      <c r="OLE50" s="3"/>
      <c r="OLF50" s="3"/>
      <c r="OLG50" s="3"/>
      <c r="OLH50" s="3"/>
      <c r="OLI50" s="3"/>
      <c r="OLJ50" s="3"/>
      <c r="OLK50" s="3"/>
      <c r="OLL50" s="3"/>
      <c r="OLM50" s="3"/>
      <c r="OLN50" s="3"/>
      <c r="OLO50" s="3"/>
      <c r="OLP50" s="3"/>
      <c r="OLQ50" s="3"/>
      <c r="OLR50" s="3"/>
      <c r="OLS50" s="3"/>
      <c r="OLT50" s="3"/>
      <c r="OLU50" s="3"/>
      <c r="OLV50" s="3"/>
      <c r="OLW50" s="3"/>
      <c r="OLX50" s="3"/>
      <c r="OLY50" s="3"/>
      <c r="OLZ50" s="3"/>
      <c r="OMA50" s="3"/>
      <c r="OMB50" s="3"/>
      <c r="OMC50" s="3"/>
      <c r="OMD50" s="3"/>
      <c r="OME50" s="3"/>
      <c r="OMF50" s="3"/>
      <c r="OMG50" s="3"/>
      <c r="OMH50" s="3"/>
      <c r="OMI50" s="3"/>
      <c r="OMJ50" s="3"/>
      <c r="OMK50" s="3"/>
      <c r="OML50" s="3"/>
      <c r="OMM50" s="3"/>
      <c r="OMN50" s="3"/>
      <c r="OMO50" s="3"/>
      <c r="OMP50" s="3"/>
      <c r="OMQ50" s="3"/>
      <c r="OMR50" s="3"/>
      <c r="OMS50" s="3"/>
      <c r="OMT50" s="3"/>
      <c r="OMU50" s="3"/>
      <c r="OMV50" s="3"/>
      <c r="OMW50" s="3"/>
      <c r="OMX50" s="3"/>
      <c r="OMY50" s="3"/>
      <c r="OMZ50" s="3"/>
      <c r="ONA50" s="3"/>
      <c r="ONB50" s="3"/>
      <c r="ONC50" s="3"/>
      <c r="OND50" s="3"/>
      <c r="ONE50" s="3"/>
      <c r="ONF50" s="3"/>
      <c r="ONG50" s="3"/>
      <c r="ONH50" s="3"/>
      <c r="ONI50" s="3"/>
      <c r="ONJ50" s="3"/>
      <c r="ONK50" s="3"/>
      <c r="ONL50" s="3"/>
      <c r="ONM50" s="3"/>
      <c r="ONN50" s="3"/>
      <c r="ONO50" s="3"/>
      <c r="ONP50" s="3"/>
      <c r="ONQ50" s="3"/>
      <c r="ONR50" s="3"/>
      <c r="ONS50" s="3"/>
      <c r="ONT50" s="3"/>
      <c r="ONU50" s="3"/>
      <c r="ONV50" s="3"/>
      <c r="ONW50" s="3"/>
      <c r="ONX50" s="3"/>
      <c r="ONY50" s="3"/>
      <c r="ONZ50" s="3"/>
      <c r="OOA50" s="3"/>
      <c r="OOB50" s="3"/>
      <c r="OOC50" s="3"/>
      <c r="OOD50" s="3"/>
      <c r="OOE50" s="3"/>
      <c r="OOF50" s="3"/>
      <c r="OOG50" s="3"/>
      <c r="OOH50" s="3"/>
      <c r="OOI50" s="3"/>
      <c r="OOJ50" s="3"/>
      <c r="OOK50" s="3"/>
      <c r="OOL50" s="3"/>
      <c r="OOM50" s="3"/>
      <c r="OON50" s="3"/>
      <c r="OOO50" s="3"/>
      <c r="OOP50" s="3"/>
      <c r="OOQ50" s="3"/>
      <c r="OOR50" s="3"/>
      <c r="OOS50" s="3"/>
      <c r="OOT50" s="3"/>
      <c r="OOU50" s="3"/>
      <c r="OOV50" s="3"/>
      <c r="OOW50" s="3"/>
      <c r="OOX50" s="3"/>
      <c r="OOY50" s="3"/>
      <c r="OOZ50" s="3"/>
      <c r="OPA50" s="3"/>
      <c r="OPB50" s="3"/>
      <c r="OPC50" s="3"/>
      <c r="OPD50" s="3"/>
      <c r="OPE50" s="3"/>
      <c r="OPF50" s="3"/>
      <c r="OPG50" s="3"/>
      <c r="OPH50" s="3"/>
      <c r="OPI50" s="3"/>
      <c r="OPJ50" s="3"/>
      <c r="OPK50" s="3"/>
      <c r="OPL50" s="3"/>
      <c r="OPM50" s="3"/>
      <c r="OPN50" s="3"/>
      <c r="OPO50" s="3"/>
      <c r="OPP50" s="3"/>
      <c r="OPQ50" s="3"/>
      <c r="OPR50" s="3"/>
      <c r="OPS50" s="3"/>
      <c r="OPT50" s="3"/>
      <c r="OPU50" s="3"/>
      <c r="OPV50" s="3"/>
      <c r="OPW50" s="3"/>
      <c r="OPX50" s="3"/>
      <c r="OPY50" s="3"/>
      <c r="OPZ50" s="3"/>
      <c r="OQA50" s="3"/>
      <c r="OQB50" s="3"/>
      <c r="OQC50" s="3"/>
      <c r="OQD50" s="3"/>
      <c r="OQE50" s="3"/>
      <c r="OQF50" s="3"/>
      <c r="OQG50" s="3"/>
      <c r="OQH50" s="3"/>
      <c r="OQI50" s="3"/>
      <c r="OQJ50" s="3"/>
      <c r="OQK50" s="3"/>
      <c r="OQL50" s="3"/>
      <c r="OQM50" s="3"/>
      <c r="OQN50" s="3"/>
      <c r="OQO50" s="3"/>
      <c r="OQP50" s="3"/>
      <c r="OQQ50" s="3"/>
      <c r="OQR50" s="3"/>
      <c r="OQS50" s="3"/>
      <c r="OQT50" s="3"/>
      <c r="OQU50" s="3"/>
      <c r="OQV50" s="3"/>
      <c r="OQW50" s="3"/>
      <c r="OQX50" s="3"/>
      <c r="OQY50" s="3"/>
      <c r="OQZ50" s="3"/>
      <c r="ORA50" s="3"/>
      <c r="ORB50" s="3"/>
      <c r="ORC50" s="3"/>
      <c r="ORD50" s="3"/>
      <c r="ORE50" s="3"/>
      <c r="ORF50" s="3"/>
      <c r="ORG50" s="3"/>
      <c r="ORH50" s="3"/>
      <c r="ORI50" s="3"/>
      <c r="ORJ50" s="3"/>
      <c r="ORK50" s="3"/>
      <c r="ORL50" s="3"/>
      <c r="ORM50" s="3"/>
      <c r="ORN50" s="3"/>
      <c r="ORO50" s="3"/>
      <c r="ORP50" s="3"/>
      <c r="ORQ50" s="3"/>
      <c r="ORR50" s="3"/>
      <c r="ORS50" s="3"/>
      <c r="ORT50" s="3"/>
      <c r="ORU50" s="3"/>
      <c r="ORV50" s="3"/>
      <c r="ORW50" s="3"/>
      <c r="ORX50" s="3"/>
      <c r="ORY50" s="3"/>
      <c r="ORZ50" s="3"/>
      <c r="OSA50" s="3"/>
      <c r="OSB50" s="3"/>
      <c r="OSC50" s="3"/>
      <c r="OSD50" s="3"/>
      <c r="OSE50" s="3"/>
      <c r="OSF50" s="3"/>
      <c r="OSG50" s="3"/>
      <c r="OSH50" s="3"/>
      <c r="OSI50" s="3"/>
      <c r="OSJ50" s="3"/>
      <c r="OSK50" s="3"/>
      <c r="OSL50" s="3"/>
      <c r="OSM50" s="3"/>
      <c r="OSN50" s="3"/>
      <c r="OSO50" s="3"/>
      <c r="OSP50" s="3"/>
      <c r="OSQ50" s="3"/>
      <c r="OSR50" s="3"/>
      <c r="OSS50" s="3"/>
      <c r="OST50" s="3"/>
      <c r="OSU50" s="3"/>
      <c r="OSV50" s="3"/>
      <c r="OSW50" s="3"/>
      <c r="OSX50" s="3"/>
      <c r="OSY50" s="3"/>
      <c r="OSZ50" s="3"/>
      <c r="OTA50" s="3"/>
      <c r="OTB50" s="3"/>
      <c r="OTC50" s="3"/>
      <c r="OTD50" s="3"/>
      <c r="OTE50" s="3"/>
      <c r="OTF50" s="3"/>
      <c r="OTG50" s="3"/>
      <c r="OTH50" s="3"/>
      <c r="OTI50" s="3"/>
      <c r="OTJ50" s="3"/>
      <c r="OTK50" s="3"/>
      <c r="OTL50" s="3"/>
      <c r="OTM50" s="3"/>
      <c r="OTN50" s="3"/>
      <c r="OTO50" s="3"/>
      <c r="OTP50" s="3"/>
      <c r="OTQ50" s="3"/>
      <c r="OTR50" s="3"/>
      <c r="OTS50" s="3"/>
      <c r="OTT50" s="3"/>
      <c r="OTU50" s="3"/>
      <c r="OTV50" s="3"/>
      <c r="OTW50" s="3"/>
      <c r="OTX50" s="3"/>
      <c r="OTY50" s="3"/>
      <c r="OTZ50" s="3"/>
      <c r="OUA50" s="3"/>
      <c r="OUB50" s="3"/>
      <c r="OUC50" s="3"/>
      <c r="OUD50" s="3"/>
      <c r="OUE50" s="3"/>
      <c r="OUF50" s="3"/>
      <c r="OUG50" s="3"/>
      <c r="OUH50" s="3"/>
      <c r="OUI50" s="3"/>
      <c r="OUJ50" s="3"/>
      <c r="OUK50" s="3"/>
      <c r="OUL50" s="3"/>
      <c r="OUM50" s="3"/>
      <c r="OUN50" s="3"/>
      <c r="OUO50" s="3"/>
      <c r="OUP50" s="3"/>
      <c r="OUQ50" s="3"/>
      <c r="OUR50" s="3"/>
      <c r="OUS50" s="3"/>
      <c r="OUT50" s="3"/>
      <c r="OUU50" s="3"/>
      <c r="OUV50" s="3"/>
      <c r="OUW50" s="3"/>
      <c r="OUX50" s="3"/>
      <c r="OUY50" s="3"/>
      <c r="OUZ50" s="3"/>
      <c r="OVA50" s="3"/>
      <c r="OVB50" s="3"/>
      <c r="OVC50" s="3"/>
      <c r="OVD50" s="3"/>
      <c r="OVE50" s="3"/>
      <c r="OVF50" s="3"/>
      <c r="OVG50" s="3"/>
      <c r="OVH50" s="3"/>
      <c r="OVI50" s="3"/>
      <c r="OVJ50" s="3"/>
      <c r="OVK50" s="3"/>
      <c r="OVL50" s="3"/>
      <c r="OVM50" s="3"/>
      <c r="OVN50" s="3"/>
      <c r="OVO50" s="3"/>
      <c r="OVP50" s="3"/>
      <c r="OVQ50" s="3"/>
      <c r="OVR50" s="3"/>
      <c r="OVS50" s="3"/>
      <c r="OVT50" s="3"/>
      <c r="OVU50" s="3"/>
      <c r="OVV50" s="3"/>
      <c r="OVW50" s="3"/>
      <c r="OVX50" s="3"/>
      <c r="OVY50" s="3"/>
      <c r="OVZ50" s="3"/>
      <c r="OWA50" s="3"/>
      <c r="OWB50" s="3"/>
      <c r="OWC50" s="3"/>
      <c r="OWD50" s="3"/>
      <c r="OWE50" s="3"/>
      <c r="OWF50" s="3"/>
      <c r="OWG50" s="3"/>
      <c r="OWH50" s="3"/>
      <c r="OWI50" s="3"/>
      <c r="OWJ50" s="3"/>
      <c r="OWK50" s="3"/>
      <c r="OWL50" s="3"/>
      <c r="OWM50" s="3"/>
      <c r="OWN50" s="3"/>
      <c r="OWO50" s="3"/>
      <c r="OWP50" s="3"/>
      <c r="OWQ50" s="3"/>
      <c r="OWR50" s="3"/>
      <c r="OWS50" s="3"/>
      <c r="OWT50" s="3"/>
      <c r="OWU50" s="3"/>
      <c r="OWV50" s="3"/>
      <c r="OWW50" s="3"/>
      <c r="OWX50" s="3"/>
      <c r="OWY50" s="3"/>
      <c r="OWZ50" s="3"/>
      <c r="OXA50" s="3"/>
      <c r="OXB50" s="3"/>
      <c r="OXC50" s="3"/>
      <c r="OXD50" s="3"/>
      <c r="OXE50" s="3"/>
      <c r="OXF50" s="3"/>
      <c r="OXG50" s="3"/>
      <c r="OXH50" s="3"/>
      <c r="OXI50" s="3"/>
      <c r="OXJ50" s="3"/>
      <c r="OXK50" s="3"/>
      <c r="OXL50" s="3"/>
      <c r="OXM50" s="3"/>
      <c r="OXN50" s="3"/>
      <c r="OXO50" s="3"/>
      <c r="OXP50" s="3"/>
      <c r="OXQ50" s="3"/>
      <c r="OXR50" s="3"/>
      <c r="OXS50" s="3"/>
      <c r="OXT50" s="3"/>
      <c r="OXU50" s="3"/>
      <c r="OXV50" s="3"/>
      <c r="OXW50" s="3"/>
      <c r="OXX50" s="3"/>
      <c r="OXY50" s="3"/>
      <c r="OXZ50" s="3"/>
      <c r="OYA50" s="3"/>
      <c r="OYB50" s="3"/>
      <c r="OYC50" s="3"/>
      <c r="OYD50" s="3"/>
      <c r="OYE50" s="3"/>
      <c r="OYF50" s="3"/>
      <c r="OYG50" s="3"/>
      <c r="OYH50" s="3"/>
      <c r="OYI50" s="3"/>
      <c r="OYJ50" s="3"/>
      <c r="OYK50" s="3"/>
      <c r="OYL50" s="3"/>
      <c r="OYM50" s="3"/>
      <c r="OYN50" s="3"/>
      <c r="OYO50" s="3"/>
      <c r="OYP50" s="3"/>
      <c r="OYQ50" s="3"/>
      <c r="OYR50" s="3"/>
      <c r="OYS50" s="3"/>
      <c r="OYT50" s="3"/>
      <c r="OYU50" s="3"/>
      <c r="OYV50" s="3"/>
      <c r="OYW50" s="3"/>
      <c r="OYX50" s="3"/>
      <c r="OYY50" s="3"/>
      <c r="OYZ50" s="3"/>
      <c r="OZA50" s="3"/>
      <c r="OZB50" s="3"/>
      <c r="OZC50" s="3"/>
      <c r="OZD50" s="3"/>
      <c r="OZE50" s="3"/>
      <c r="OZF50" s="3"/>
      <c r="OZG50" s="3"/>
      <c r="OZH50" s="3"/>
      <c r="OZI50" s="3"/>
      <c r="OZJ50" s="3"/>
      <c r="OZK50" s="3"/>
      <c r="OZL50" s="3"/>
      <c r="OZM50" s="3"/>
      <c r="OZN50" s="3"/>
      <c r="OZO50" s="3"/>
      <c r="OZP50" s="3"/>
      <c r="OZQ50" s="3"/>
      <c r="OZR50" s="3"/>
      <c r="OZS50" s="3"/>
      <c r="OZT50" s="3"/>
      <c r="OZU50" s="3"/>
      <c r="OZV50" s="3"/>
      <c r="OZW50" s="3"/>
      <c r="OZX50" s="3"/>
      <c r="OZY50" s="3"/>
      <c r="OZZ50" s="3"/>
      <c r="PAA50" s="3"/>
      <c r="PAB50" s="3"/>
      <c r="PAC50" s="3"/>
      <c r="PAD50" s="3"/>
      <c r="PAE50" s="3"/>
      <c r="PAF50" s="3"/>
      <c r="PAG50" s="3"/>
      <c r="PAH50" s="3"/>
      <c r="PAI50" s="3"/>
      <c r="PAJ50" s="3"/>
      <c r="PAK50" s="3"/>
      <c r="PAL50" s="3"/>
      <c r="PAM50" s="3"/>
      <c r="PAN50" s="3"/>
      <c r="PAO50" s="3"/>
      <c r="PAP50" s="3"/>
      <c r="PAQ50" s="3"/>
      <c r="PAR50" s="3"/>
      <c r="PAS50" s="3"/>
      <c r="PAT50" s="3"/>
      <c r="PAU50" s="3"/>
      <c r="PAV50" s="3"/>
      <c r="PAW50" s="3"/>
      <c r="PAX50" s="3"/>
      <c r="PAY50" s="3"/>
      <c r="PAZ50" s="3"/>
      <c r="PBA50" s="3"/>
      <c r="PBB50" s="3"/>
      <c r="PBC50" s="3"/>
      <c r="PBD50" s="3"/>
      <c r="PBE50" s="3"/>
      <c r="PBF50" s="3"/>
      <c r="PBG50" s="3"/>
      <c r="PBH50" s="3"/>
      <c r="PBI50" s="3"/>
      <c r="PBJ50" s="3"/>
      <c r="PBK50" s="3"/>
      <c r="PBL50" s="3"/>
      <c r="PBM50" s="3"/>
      <c r="PBN50" s="3"/>
      <c r="PBO50" s="3"/>
      <c r="PBP50" s="3"/>
      <c r="PBQ50" s="3"/>
      <c r="PBR50" s="3"/>
      <c r="PBS50" s="3"/>
      <c r="PBT50" s="3"/>
      <c r="PBU50" s="3"/>
      <c r="PBV50" s="3"/>
      <c r="PBW50" s="3"/>
      <c r="PBX50" s="3"/>
      <c r="PBY50" s="3"/>
      <c r="PBZ50" s="3"/>
      <c r="PCA50" s="3"/>
      <c r="PCB50" s="3"/>
      <c r="PCC50" s="3"/>
      <c r="PCD50" s="3"/>
      <c r="PCE50" s="3"/>
      <c r="PCF50" s="3"/>
      <c r="PCG50" s="3"/>
      <c r="PCH50" s="3"/>
      <c r="PCI50" s="3"/>
      <c r="PCJ50" s="3"/>
      <c r="PCK50" s="3"/>
      <c r="PCL50" s="3"/>
      <c r="PCM50" s="3"/>
      <c r="PCN50" s="3"/>
      <c r="PCO50" s="3"/>
      <c r="PCP50" s="3"/>
      <c r="PCQ50" s="3"/>
      <c r="PCR50" s="3"/>
      <c r="PCS50" s="3"/>
      <c r="PCT50" s="3"/>
      <c r="PCU50" s="3"/>
      <c r="PCV50" s="3"/>
      <c r="PCW50" s="3"/>
      <c r="PCX50" s="3"/>
      <c r="PCY50" s="3"/>
      <c r="PCZ50" s="3"/>
      <c r="PDA50" s="3"/>
      <c r="PDB50" s="3"/>
      <c r="PDC50" s="3"/>
      <c r="PDD50" s="3"/>
      <c r="PDE50" s="3"/>
      <c r="PDF50" s="3"/>
      <c r="PDG50" s="3"/>
      <c r="PDH50" s="3"/>
      <c r="PDI50" s="3"/>
      <c r="PDJ50" s="3"/>
      <c r="PDK50" s="3"/>
      <c r="PDL50" s="3"/>
      <c r="PDM50" s="3"/>
      <c r="PDN50" s="3"/>
      <c r="PDO50" s="3"/>
      <c r="PDP50" s="3"/>
      <c r="PDQ50" s="3"/>
      <c r="PDR50" s="3"/>
      <c r="PDS50" s="3"/>
      <c r="PDT50" s="3"/>
      <c r="PDU50" s="3"/>
      <c r="PDV50" s="3"/>
      <c r="PDW50" s="3"/>
      <c r="PDX50" s="3"/>
      <c r="PDY50" s="3"/>
      <c r="PDZ50" s="3"/>
      <c r="PEA50" s="3"/>
      <c r="PEB50" s="3"/>
      <c r="PEC50" s="3"/>
      <c r="PED50" s="3"/>
      <c r="PEE50" s="3"/>
      <c r="PEF50" s="3"/>
      <c r="PEG50" s="3"/>
      <c r="PEH50" s="3"/>
      <c r="PEI50" s="3"/>
      <c r="PEJ50" s="3"/>
      <c r="PEK50" s="3"/>
      <c r="PEL50" s="3"/>
      <c r="PEM50" s="3"/>
      <c r="PEN50" s="3"/>
      <c r="PEO50" s="3"/>
      <c r="PEP50" s="3"/>
      <c r="PEQ50" s="3"/>
      <c r="PER50" s="3"/>
      <c r="PES50" s="3"/>
      <c r="PET50" s="3"/>
      <c r="PEU50" s="3"/>
      <c r="PEV50" s="3"/>
      <c r="PEW50" s="3"/>
      <c r="PEX50" s="3"/>
      <c r="PEY50" s="3"/>
      <c r="PEZ50" s="3"/>
      <c r="PFA50" s="3"/>
      <c r="PFB50" s="3"/>
      <c r="PFC50" s="3"/>
      <c r="PFD50" s="3"/>
      <c r="PFE50" s="3"/>
      <c r="PFF50" s="3"/>
      <c r="PFG50" s="3"/>
      <c r="PFH50" s="3"/>
      <c r="PFI50" s="3"/>
      <c r="PFJ50" s="3"/>
      <c r="PFK50" s="3"/>
      <c r="PFL50" s="3"/>
      <c r="PFM50" s="3"/>
      <c r="PFN50" s="3"/>
      <c r="PFO50" s="3"/>
      <c r="PFP50" s="3"/>
      <c r="PFQ50" s="3"/>
      <c r="PFR50" s="3"/>
      <c r="PFS50" s="3"/>
      <c r="PFT50" s="3"/>
      <c r="PFU50" s="3"/>
      <c r="PFV50" s="3"/>
      <c r="PFW50" s="3"/>
      <c r="PFX50" s="3"/>
      <c r="PFY50" s="3"/>
      <c r="PFZ50" s="3"/>
      <c r="PGA50" s="3"/>
      <c r="PGB50" s="3"/>
      <c r="PGC50" s="3"/>
      <c r="PGD50" s="3"/>
      <c r="PGE50" s="3"/>
      <c r="PGF50" s="3"/>
      <c r="PGG50" s="3"/>
      <c r="PGH50" s="3"/>
      <c r="PGI50" s="3"/>
      <c r="PGJ50" s="3"/>
      <c r="PGK50" s="3"/>
      <c r="PGL50" s="3"/>
      <c r="PGM50" s="3"/>
      <c r="PGN50" s="3"/>
      <c r="PGO50" s="3"/>
      <c r="PGP50" s="3"/>
      <c r="PGQ50" s="3"/>
      <c r="PGR50" s="3"/>
      <c r="PGS50" s="3"/>
      <c r="PGT50" s="3"/>
      <c r="PGU50" s="3"/>
      <c r="PGV50" s="3"/>
      <c r="PGW50" s="3"/>
      <c r="PGX50" s="3"/>
      <c r="PGY50" s="3"/>
      <c r="PGZ50" s="3"/>
      <c r="PHA50" s="3"/>
      <c r="PHB50" s="3"/>
      <c r="PHC50" s="3"/>
      <c r="PHD50" s="3"/>
      <c r="PHE50" s="3"/>
      <c r="PHF50" s="3"/>
      <c r="PHG50" s="3"/>
      <c r="PHH50" s="3"/>
      <c r="PHI50" s="3"/>
      <c r="PHJ50" s="3"/>
      <c r="PHK50" s="3"/>
      <c r="PHL50" s="3"/>
      <c r="PHM50" s="3"/>
      <c r="PHN50" s="3"/>
      <c r="PHO50" s="3"/>
      <c r="PHP50" s="3"/>
      <c r="PHQ50" s="3"/>
      <c r="PHR50" s="3"/>
      <c r="PHS50" s="3"/>
      <c r="PHT50" s="3"/>
      <c r="PHU50" s="3"/>
      <c r="PHV50" s="3"/>
      <c r="PHW50" s="3"/>
      <c r="PHX50" s="3"/>
      <c r="PHY50" s="3"/>
      <c r="PHZ50" s="3"/>
      <c r="PIA50" s="3"/>
      <c r="PIB50" s="3"/>
      <c r="PIC50" s="3"/>
      <c r="PID50" s="3"/>
      <c r="PIE50" s="3"/>
      <c r="PIF50" s="3"/>
      <c r="PIG50" s="3"/>
      <c r="PIH50" s="3"/>
      <c r="PII50" s="3"/>
      <c r="PIJ50" s="3"/>
      <c r="PIK50" s="3"/>
      <c r="PIL50" s="3"/>
      <c r="PIM50" s="3"/>
      <c r="PIN50" s="3"/>
      <c r="PIO50" s="3"/>
      <c r="PIP50" s="3"/>
      <c r="PIQ50" s="3"/>
      <c r="PIR50" s="3"/>
      <c r="PIS50" s="3"/>
      <c r="PIT50" s="3"/>
      <c r="PIU50" s="3"/>
      <c r="PIV50" s="3"/>
      <c r="PIW50" s="3"/>
      <c r="PIX50" s="3"/>
      <c r="PIY50" s="3"/>
      <c r="PIZ50" s="3"/>
      <c r="PJA50" s="3"/>
      <c r="PJB50" s="3"/>
      <c r="PJC50" s="3"/>
      <c r="PJD50" s="3"/>
      <c r="PJE50" s="3"/>
      <c r="PJF50" s="3"/>
      <c r="PJG50" s="3"/>
      <c r="PJH50" s="3"/>
      <c r="PJI50" s="3"/>
      <c r="PJJ50" s="3"/>
      <c r="PJK50" s="3"/>
      <c r="PJL50" s="3"/>
      <c r="PJM50" s="3"/>
      <c r="PJN50" s="3"/>
      <c r="PJO50" s="3"/>
      <c r="PJP50" s="3"/>
      <c r="PJQ50" s="3"/>
      <c r="PJR50" s="3"/>
      <c r="PJS50" s="3"/>
      <c r="PJT50" s="3"/>
      <c r="PJU50" s="3"/>
      <c r="PJV50" s="3"/>
      <c r="PJW50" s="3"/>
      <c r="PJX50" s="3"/>
      <c r="PJY50" s="3"/>
      <c r="PJZ50" s="3"/>
      <c r="PKA50" s="3"/>
      <c r="PKB50" s="3"/>
      <c r="PKC50" s="3"/>
      <c r="PKD50" s="3"/>
      <c r="PKE50" s="3"/>
      <c r="PKF50" s="3"/>
      <c r="PKG50" s="3"/>
      <c r="PKH50" s="3"/>
      <c r="PKI50" s="3"/>
      <c r="PKJ50" s="3"/>
      <c r="PKK50" s="3"/>
      <c r="PKL50" s="3"/>
      <c r="PKM50" s="3"/>
      <c r="PKN50" s="3"/>
      <c r="PKO50" s="3"/>
      <c r="PKP50" s="3"/>
      <c r="PKQ50" s="3"/>
      <c r="PKR50" s="3"/>
      <c r="PKS50" s="3"/>
      <c r="PKT50" s="3"/>
      <c r="PKU50" s="3"/>
      <c r="PKV50" s="3"/>
      <c r="PKW50" s="3"/>
      <c r="PKX50" s="3"/>
      <c r="PKY50" s="3"/>
      <c r="PKZ50" s="3"/>
      <c r="PLA50" s="3"/>
      <c r="PLB50" s="3"/>
      <c r="PLC50" s="3"/>
      <c r="PLD50" s="3"/>
      <c r="PLE50" s="3"/>
      <c r="PLF50" s="3"/>
      <c r="PLG50" s="3"/>
      <c r="PLH50" s="3"/>
      <c r="PLI50" s="3"/>
      <c r="PLJ50" s="3"/>
      <c r="PLK50" s="3"/>
      <c r="PLL50" s="3"/>
      <c r="PLM50" s="3"/>
      <c r="PLN50" s="3"/>
      <c r="PLO50" s="3"/>
      <c r="PLP50" s="3"/>
      <c r="PLQ50" s="3"/>
      <c r="PLR50" s="3"/>
      <c r="PLS50" s="3"/>
      <c r="PLT50" s="3"/>
      <c r="PLU50" s="3"/>
      <c r="PLV50" s="3"/>
      <c r="PLW50" s="3"/>
      <c r="PLX50" s="3"/>
      <c r="PLY50" s="3"/>
      <c r="PLZ50" s="3"/>
      <c r="PMA50" s="3"/>
      <c r="PMB50" s="3"/>
      <c r="PMC50" s="3"/>
      <c r="PMD50" s="3"/>
      <c r="PME50" s="3"/>
      <c r="PMF50" s="3"/>
      <c r="PMG50" s="3"/>
      <c r="PMH50" s="3"/>
      <c r="PMI50" s="3"/>
      <c r="PMJ50" s="3"/>
      <c r="PMK50" s="3"/>
      <c r="PML50" s="3"/>
      <c r="PMM50" s="3"/>
      <c r="PMN50" s="3"/>
      <c r="PMO50" s="3"/>
      <c r="PMP50" s="3"/>
      <c r="PMQ50" s="3"/>
      <c r="PMR50" s="3"/>
      <c r="PMS50" s="3"/>
      <c r="PMT50" s="3"/>
      <c r="PMU50" s="3"/>
      <c r="PMV50" s="3"/>
      <c r="PMW50" s="3"/>
      <c r="PMX50" s="3"/>
      <c r="PMY50" s="3"/>
      <c r="PMZ50" s="3"/>
      <c r="PNA50" s="3"/>
      <c r="PNB50" s="3"/>
      <c r="PNC50" s="3"/>
      <c r="PND50" s="3"/>
      <c r="PNE50" s="3"/>
      <c r="PNF50" s="3"/>
      <c r="PNG50" s="3"/>
      <c r="PNH50" s="3"/>
      <c r="PNI50" s="3"/>
      <c r="PNJ50" s="3"/>
      <c r="PNK50" s="3"/>
      <c r="PNL50" s="3"/>
      <c r="PNM50" s="3"/>
      <c r="PNN50" s="3"/>
      <c r="PNO50" s="3"/>
      <c r="PNP50" s="3"/>
      <c r="PNQ50" s="3"/>
      <c r="PNR50" s="3"/>
      <c r="PNS50" s="3"/>
      <c r="PNT50" s="3"/>
      <c r="PNU50" s="3"/>
      <c r="PNV50" s="3"/>
      <c r="PNW50" s="3"/>
      <c r="PNX50" s="3"/>
      <c r="PNY50" s="3"/>
      <c r="PNZ50" s="3"/>
      <c r="POA50" s="3"/>
      <c r="POB50" s="3"/>
      <c r="POC50" s="3"/>
      <c r="POD50" s="3"/>
      <c r="POE50" s="3"/>
      <c r="POF50" s="3"/>
      <c r="POG50" s="3"/>
      <c r="POH50" s="3"/>
      <c r="POI50" s="3"/>
      <c r="POJ50" s="3"/>
      <c r="POK50" s="3"/>
      <c r="POL50" s="3"/>
      <c r="POM50" s="3"/>
      <c r="PON50" s="3"/>
      <c r="POO50" s="3"/>
      <c r="POP50" s="3"/>
      <c r="POQ50" s="3"/>
      <c r="POR50" s="3"/>
      <c r="POS50" s="3"/>
      <c r="POT50" s="3"/>
      <c r="POU50" s="3"/>
      <c r="POV50" s="3"/>
      <c r="POW50" s="3"/>
      <c r="POX50" s="3"/>
      <c r="POY50" s="3"/>
      <c r="POZ50" s="3"/>
      <c r="PPA50" s="3"/>
      <c r="PPB50" s="3"/>
      <c r="PPC50" s="3"/>
      <c r="PPD50" s="3"/>
      <c r="PPE50" s="3"/>
      <c r="PPF50" s="3"/>
      <c r="PPG50" s="3"/>
      <c r="PPH50" s="3"/>
      <c r="PPI50" s="3"/>
      <c r="PPJ50" s="3"/>
      <c r="PPK50" s="3"/>
      <c r="PPL50" s="3"/>
      <c r="PPM50" s="3"/>
      <c r="PPN50" s="3"/>
      <c r="PPO50" s="3"/>
      <c r="PPP50" s="3"/>
      <c r="PPQ50" s="3"/>
      <c r="PPR50" s="3"/>
      <c r="PPS50" s="3"/>
      <c r="PPT50" s="3"/>
      <c r="PPU50" s="3"/>
      <c r="PPV50" s="3"/>
      <c r="PPW50" s="3"/>
      <c r="PPX50" s="3"/>
      <c r="PPY50" s="3"/>
      <c r="PPZ50" s="3"/>
      <c r="PQA50" s="3"/>
      <c r="PQB50" s="3"/>
      <c r="PQC50" s="3"/>
      <c r="PQD50" s="3"/>
      <c r="PQE50" s="3"/>
      <c r="PQF50" s="3"/>
      <c r="PQG50" s="3"/>
      <c r="PQH50" s="3"/>
      <c r="PQI50" s="3"/>
      <c r="PQJ50" s="3"/>
      <c r="PQK50" s="3"/>
      <c r="PQL50" s="3"/>
      <c r="PQM50" s="3"/>
      <c r="PQN50" s="3"/>
      <c r="PQO50" s="3"/>
      <c r="PQP50" s="3"/>
      <c r="PQQ50" s="3"/>
      <c r="PQR50" s="3"/>
      <c r="PQS50" s="3"/>
      <c r="PQT50" s="3"/>
      <c r="PQU50" s="3"/>
      <c r="PQV50" s="3"/>
      <c r="PQW50" s="3"/>
      <c r="PQX50" s="3"/>
      <c r="PQY50" s="3"/>
      <c r="PQZ50" s="3"/>
      <c r="PRA50" s="3"/>
      <c r="PRB50" s="3"/>
      <c r="PRC50" s="3"/>
      <c r="PRD50" s="3"/>
      <c r="PRE50" s="3"/>
      <c r="PRF50" s="3"/>
      <c r="PRG50" s="3"/>
      <c r="PRH50" s="3"/>
      <c r="PRI50" s="3"/>
      <c r="PRJ50" s="3"/>
      <c r="PRK50" s="3"/>
      <c r="PRL50" s="3"/>
      <c r="PRM50" s="3"/>
      <c r="PRN50" s="3"/>
      <c r="PRO50" s="3"/>
      <c r="PRP50" s="3"/>
      <c r="PRQ50" s="3"/>
      <c r="PRR50" s="3"/>
      <c r="PRS50" s="3"/>
      <c r="PRT50" s="3"/>
      <c r="PRU50" s="3"/>
      <c r="PRV50" s="3"/>
      <c r="PRW50" s="3"/>
      <c r="PRX50" s="3"/>
      <c r="PRY50" s="3"/>
      <c r="PRZ50" s="3"/>
      <c r="PSA50" s="3"/>
      <c r="PSB50" s="3"/>
      <c r="PSC50" s="3"/>
      <c r="PSD50" s="3"/>
      <c r="PSE50" s="3"/>
      <c r="PSF50" s="3"/>
      <c r="PSG50" s="3"/>
      <c r="PSH50" s="3"/>
      <c r="PSI50" s="3"/>
      <c r="PSJ50" s="3"/>
      <c r="PSK50" s="3"/>
      <c r="PSL50" s="3"/>
      <c r="PSM50" s="3"/>
      <c r="PSN50" s="3"/>
      <c r="PSO50" s="3"/>
      <c r="PSP50" s="3"/>
      <c r="PSQ50" s="3"/>
      <c r="PSR50" s="3"/>
      <c r="PSS50" s="3"/>
      <c r="PST50" s="3"/>
      <c r="PSU50" s="3"/>
      <c r="PSV50" s="3"/>
      <c r="PSW50" s="3"/>
      <c r="PSX50" s="3"/>
      <c r="PSY50" s="3"/>
      <c r="PSZ50" s="3"/>
      <c r="PTA50" s="3"/>
      <c r="PTB50" s="3"/>
      <c r="PTC50" s="3"/>
      <c r="PTD50" s="3"/>
      <c r="PTE50" s="3"/>
      <c r="PTF50" s="3"/>
      <c r="PTG50" s="3"/>
      <c r="PTH50" s="3"/>
      <c r="PTI50" s="3"/>
      <c r="PTJ50" s="3"/>
      <c r="PTK50" s="3"/>
      <c r="PTL50" s="3"/>
      <c r="PTM50" s="3"/>
      <c r="PTN50" s="3"/>
      <c r="PTO50" s="3"/>
      <c r="PTP50" s="3"/>
      <c r="PTQ50" s="3"/>
      <c r="PTR50" s="3"/>
      <c r="PTS50" s="3"/>
      <c r="PTT50" s="3"/>
      <c r="PTU50" s="3"/>
      <c r="PTV50" s="3"/>
      <c r="PTW50" s="3"/>
      <c r="PTX50" s="3"/>
      <c r="PTY50" s="3"/>
      <c r="PTZ50" s="3"/>
      <c r="PUA50" s="3"/>
      <c r="PUB50" s="3"/>
      <c r="PUC50" s="3"/>
      <c r="PUD50" s="3"/>
      <c r="PUE50" s="3"/>
      <c r="PUF50" s="3"/>
      <c r="PUG50" s="3"/>
      <c r="PUH50" s="3"/>
      <c r="PUI50" s="3"/>
      <c r="PUJ50" s="3"/>
      <c r="PUK50" s="3"/>
      <c r="PUL50" s="3"/>
      <c r="PUM50" s="3"/>
      <c r="PUN50" s="3"/>
      <c r="PUO50" s="3"/>
      <c r="PUP50" s="3"/>
      <c r="PUQ50" s="3"/>
      <c r="PUR50" s="3"/>
      <c r="PUS50" s="3"/>
      <c r="PUT50" s="3"/>
      <c r="PUU50" s="3"/>
      <c r="PUV50" s="3"/>
      <c r="PUW50" s="3"/>
      <c r="PUX50" s="3"/>
      <c r="PUY50" s="3"/>
      <c r="PUZ50" s="3"/>
      <c r="PVA50" s="3"/>
      <c r="PVB50" s="3"/>
      <c r="PVC50" s="3"/>
      <c r="PVD50" s="3"/>
      <c r="PVE50" s="3"/>
      <c r="PVF50" s="3"/>
      <c r="PVG50" s="3"/>
      <c r="PVH50" s="3"/>
      <c r="PVI50" s="3"/>
      <c r="PVJ50" s="3"/>
      <c r="PVK50" s="3"/>
      <c r="PVL50" s="3"/>
      <c r="PVM50" s="3"/>
      <c r="PVN50" s="3"/>
      <c r="PVO50" s="3"/>
      <c r="PVP50" s="3"/>
      <c r="PVQ50" s="3"/>
      <c r="PVR50" s="3"/>
      <c r="PVS50" s="3"/>
      <c r="PVT50" s="3"/>
      <c r="PVU50" s="3"/>
      <c r="PVV50" s="3"/>
      <c r="PVW50" s="3"/>
      <c r="PVX50" s="3"/>
      <c r="PVY50" s="3"/>
      <c r="PVZ50" s="3"/>
      <c r="PWA50" s="3"/>
      <c r="PWB50" s="3"/>
      <c r="PWC50" s="3"/>
      <c r="PWD50" s="3"/>
      <c r="PWE50" s="3"/>
      <c r="PWF50" s="3"/>
      <c r="PWG50" s="3"/>
      <c r="PWH50" s="3"/>
      <c r="PWI50" s="3"/>
      <c r="PWJ50" s="3"/>
      <c r="PWK50" s="3"/>
      <c r="PWL50" s="3"/>
      <c r="PWM50" s="3"/>
      <c r="PWN50" s="3"/>
      <c r="PWO50" s="3"/>
      <c r="PWP50" s="3"/>
      <c r="PWQ50" s="3"/>
      <c r="PWR50" s="3"/>
      <c r="PWS50" s="3"/>
      <c r="PWT50" s="3"/>
      <c r="PWU50" s="3"/>
      <c r="PWV50" s="3"/>
      <c r="PWW50" s="3"/>
      <c r="PWX50" s="3"/>
      <c r="PWY50" s="3"/>
      <c r="PWZ50" s="3"/>
      <c r="PXA50" s="3"/>
      <c r="PXB50" s="3"/>
      <c r="PXC50" s="3"/>
      <c r="PXD50" s="3"/>
      <c r="PXE50" s="3"/>
      <c r="PXF50" s="3"/>
      <c r="PXG50" s="3"/>
      <c r="PXH50" s="3"/>
      <c r="PXI50" s="3"/>
      <c r="PXJ50" s="3"/>
      <c r="PXK50" s="3"/>
      <c r="PXL50" s="3"/>
      <c r="PXM50" s="3"/>
      <c r="PXN50" s="3"/>
      <c r="PXO50" s="3"/>
      <c r="PXP50" s="3"/>
      <c r="PXQ50" s="3"/>
      <c r="PXR50" s="3"/>
      <c r="PXS50" s="3"/>
      <c r="PXT50" s="3"/>
      <c r="PXU50" s="3"/>
      <c r="PXV50" s="3"/>
      <c r="PXW50" s="3"/>
      <c r="PXX50" s="3"/>
      <c r="PXY50" s="3"/>
      <c r="PXZ50" s="3"/>
      <c r="PYA50" s="3"/>
      <c r="PYB50" s="3"/>
      <c r="PYC50" s="3"/>
      <c r="PYD50" s="3"/>
      <c r="PYE50" s="3"/>
      <c r="PYF50" s="3"/>
      <c r="PYG50" s="3"/>
      <c r="PYH50" s="3"/>
      <c r="PYI50" s="3"/>
      <c r="PYJ50" s="3"/>
      <c r="PYK50" s="3"/>
      <c r="PYL50" s="3"/>
      <c r="PYM50" s="3"/>
      <c r="PYN50" s="3"/>
      <c r="PYO50" s="3"/>
      <c r="PYP50" s="3"/>
      <c r="PYQ50" s="3"/>
      <c r="PYR50" s="3"/>
      <c r="PYS50" s="3"/>
      <c r="PYT50" s="3"/>
      <c r="PYU50" s="3"/>
      <c r="PYV50" s="3"/>
      <c r="PYW50" s="3"/>
      <c r="PYX50" s="3"/>
      <c r="PYY50" s="3"/>
      <c r="PYZ50" s="3"/>
      <c r="PZA50" s="3"/>
      <c r="PZB50" s="3"/>
      <c r="PZC50" s="3"/>
      <c r="PZD50" s="3"/>
      <c r="PZE50" s="3"/>
      <c r="PZF50" s="3"/>
      <c r="PZG50" s="3"/>
      <c r="PZH50" s="3"/>
      <c r="PZI50" s="3"/>
      <c r="PZJ50" s="3"/>
      <c r="PZK50" s="3"/>
      <c r="PZL50" s="3"/>
      <c r="PZM50" s="3"/>
      <c r="PZN50" s="3"/>
      <c r="PZO50" s="3"/>
      <c r="PZP50" s="3"/>
      <c r="PZQ50" s="3"/>
      <c r="PZR50" s="3"/>
      <c r="PZS50" s="3"/>
      <c r="PZT50" s="3"/>
      <c r="PZU50" s="3"/>
      <c r="PZV50" s="3"/>
      <c r="PZW50" s="3"/>
      <c r="PZX50" s="3"/>
      <c r="PZY50" s="3"/>
      <c r="PZZ50" s="3"/>
      <c r="QAA50" s="3"/>
      <c r="QAB50" s="3"/>
      <c r="QAC50" s="3"/>
      <c r="QAD50" s="3"/>
      <c r="QAE50" s="3"/>
      <c r="QAF50" s="3"/>
      <c r="QAG50" s="3"/>
      <c r="QAH50" s="3"/>
      <c r="QAI50" s="3"/>
      <c r="QAJ50" s="3"/>
      <c r="QAK50" s="3"/>
      <c r="QAL50" s="3"/>
      <c r="QAM50" s="3"/>
      <c r="QAN50" s="3"/>
      <c r="QAO50" s="3"/>
      <c r="QAP50" s="3"/>
      <c r="QAQ50" s="3"/>
      <c r="QAR50" s="3"/>
      <c r="QAS50" s="3"/>
      <c r="QAT50" s="3"/>
      <c r="QAU50" s="3"/>
      <c r="QAV50" s="3"/>
      <c r="QAW50" s="3"/>
      <c r="QAX50" s="3"/>
      <c r="QAY50" s="3"/>
      <c r="QAZ50" s="3"/>
      <c r="QBA50" s="3"/>
      <c r="QBB50" s="3"/>
      <c r="QBC50" s="3"/>
      <c r="QBD50" s="3"/>
      <c r="QBE50" s="3"/>
      <c r="QBF50" s="3"/>
      <c r="QBG50" s="3"/>
      <c r="QBH50" s="3"/>
      <c r="QBI50" s="3"/>
      <c r="QBJ50" s="3"/>
      <c r="QBK50" s="3"/>
      <c r="QBL50" s="3"/>
      <c r="QBM50" s="3"/>
      <c r="QBN50" s="3"/>
      <c r="QBO50" s="3"/>
      <c r="QBP50" s="3"/>
      <c r="QBQ50" s="3"/>
      <c r="QBR50" s="3"/>
      <c r="QBS50" s="3"/>
      <c r="QBT50" s="3"/>
      <c r="QBU50" s="3"/>
      <c r="QBV50" s="3"/>
      <c r="QBW50" s="3"/>
      <c r="QBX50" s="3"/>
      <c r="QBY50" s="3"/>
      <c r="QBZ50" s="3"/>
      <c r="QCA50" s="3"/>
      <c r="QCB50" s="3"/>
      <c r="QCC50" s="3"/>
      <c r="QCD50" s="3"/>
      <c r="QCE50" s="3"/>
      <c r="QCF50" s="3"/>
      <c r="QCG50" s="3"/>
      <c r="QCH50" s="3"/>
      <c r="QCI50" s="3"/>
      <c r="QCJ50" s="3"/>
      <c r="QCK50" s="3"/>
      <c r="QCL50" s="3"/>
      <c r="QCM50" s="3"/>
      <c r="QCN50" s="3"/>
      <c r="QCO50" s="3"/>
      <c r="QCP50" s="3"/>
      <c r="QCQ50" s="3"/>
      <c r="QCR50" s="3"/>
      <c r="QCS50" s="3"/>
      <c r="QCT50" s="3"/>
      <c r="QCU50" s="3"/>
      <c r="QCV50" s="3"/>
      <c r="QCW50" s="3"/>
      <c r="QCX50" s="3"/>
      <c r="QCY50" s="3"/>
      <c r="QCZ50" s="3"/>
      <c r="QDA50" s="3"/>
      <c r="QDB50" s="3"/>
      <c r="QDC50" s="3"/>
      <c r="QDD50" s="3"/>
      <c r="QDE50" s="3"/>
      <c r="QDF50" s="3"/>
      <c r="QDG50" s="3"/>
      <c r="QDH50" s="3"/>
      <c r="QDI50" s="3"/>
      <c r="QDJ50" s="3"/>
      <c r="QDK50" s="3"/>
      <c r="QDL50" s="3"/>
      <c r="QDM50" s="3"/>
      <c r="QDN50" s="3"/>
      <c r="QDO50" s="3"/>
      <c r="QDP50" s="3"/>
      <c r="QDQ50" s="3"/>
      <c r="QDR50" s="3"/>
      <c r="QDS50" s="3"/>
      <c r="QDT50" s="3"/>
      <c r="QDU50" s="3"/>
      <c r="QDV50" s="3"/>
      <c r="QDW50" s="3"/>
      <c r="QDX50" s="3"/>
      <c r="QDY50" s="3"/>
      <c r="QDZ50" s="3"/>
      <c r="QEA50" s="3"/>
      <c r="QEB50" s="3"/>
      <c r="QEC50" s="3"/>
      <c r="QED50" s="3"/>
      <c r="QEE50" s="3"/>
      <c r="QEF50" s="3"/>
      <c r="QEG50" s="3"/>
      <c r="QEH50" s="3"/>
      <c r="QEI50" s="3"/>
      <c r="QEJ50" s="3"/>
      <c r="QEK50" s="3"/>
      <c r="QEL50" s="3"/>
      <c r="QEM50" s="3"/>
      <c r="QEN50" s="3"/>
      <c r="QEO50" s="3"/>
      <c r="QEP50" s="3"/>
      <c r="QEQ50" s="3"/>
      <c r="QER50" s="3"/>
      <c r="QES50" s="3"/>
      <c r="QET50" s="3"/>
      <c r="QEU50" s="3"/>
      <c r="QEV50" s="3"/>
      <c r="QEW50" s="3"/>
      <c r="QEX50" s="3"/>
      <c r="QEY50" s="3"/>
      <c r="QEZ50" s="3"/>
      <c r="QFA50" s="3"/>
      <c r="QFB50" s="3"/>
      <c r="QFC50" s="3"/>
      <c r="QFD50" s="3"/>
      <c r="QFE50" s="3"/>
      <c r="QFF50" s="3"/>
      <c r="QFG50" s="3"/>
      <c r="QFH50" s="3"/>
      <c r="QFI50" s="3"/>
      <c r="QFJ50" s="3"/>
      <c r="QFK50" s="3"/>
      <c r="QFL50" s="3"/>
      <c r="QFM50" s="3"/>
      <c r="QFN50" s="3"/>
      <c r="QFO50" s="3"/>
      <c r="QFP50" s="3"/>
      <c r="QFQ50" s="3"/>
      <c r="QFR50" s="3"/>
      <c r="QFS50" s="3"/>
      <c r="QFT50" s="3"/>
      <c r="QFU50" s="3"/>
      <c r="QFV50" s="3"/>
      <c r="QFW50" s="3"/>
      <c r="QFX50" s="3"/>
      <c r="QFY50" s="3"/>
      <c r="QFZ50" s="3"/>
      <c r="QGA50" s="3"/>
      <c r="QGB50" s="3"/>
      <c r="QGC50" s="3"/>
      <c r="QGD50" s="3"/>
      <c r="QGE50" s="3"/>
      <c r="QGF50" s="3"/>
      <c r="QGG50" s="3"/>
      <c r="QGH50" s="3"/>
      <c r="QGI50" s="3"/>
      <c r="QGJ50" s="3"/>
      <c r="QGK50" s="3"/>
      <c r="QGL50" s="3"/>
      <c r="QGM50" s="3"/>
      <c r="QGN50" s="3"/>
      <c r="QGO50" s="3"/>
      <c r="QGP50" s="3"/>
      <c r="QGQ50" s="3"/>
      <c r="QGR50" s="3"/>
      <c r="QGS50" s="3"/>
      <c r="QGT50" s="3"/>
      <c r="QGU50" s="3"/>
      <c r="QGV50" s="3"/>
      <c r="QGW50" s="3"/>
      <c r="QGX50" s="3"/>
      <c r="QGY50" s="3"/>
      <c r="QGZ50" s="3"/>
      <c r="QHA50" s="3"/>
      <c r="QHB50" s="3"/>
      <c r="QHC50" s="3"/>
      <c r="QHD50" s="3"/>
      <c r="QHE50" s="3"/>
      <c r="QHF50" s="3"/>
      <c r="QHG50" s="3"/>
      <c r="QHH50" s="3"/>
      <c r="QHI50" s="3"/>
      <c r="QHJ50" s="3"/>
      <c r="QHK50" s="3"/>
      <c r="QHL50" s="3"/>
      <c r="QHM50" s="3"/>
      <c r="QHN50" s="3"/>
      <c r="QHO50" s="3"/>
      <c r="QHP50" s="3"/>
      <c r="QHQ50" s="3"/>
      <c r="QHR50" s="3"/>
      <c r="QHS50" s="3"/>
      <c r="QHT50" s="3"/>
      <c r="QHU50" s="3"/>
      <c r="QHV50" s="3"/>
      <c r="QHW50" s="3"/>
      <c r="QHX50" s="3"/>
      <c r="QHY50" s="3"/>
      <c r="QHZ50" s="3"/>
      <c r="QIA50" s="3"/>
      <c r="QIB50" s="3"/>
      <c r="QIC50" s="3"/>
      <c r="QID50" s="3"/>
      <c r="QIE50" s="3"/>
      <c r="QIF50" s="3"/>
      <c r="QIG50" s="3"/>
      <c r="QIH50" s="3"/>
      <c r="QII50" s="3"/>
      <c r="QIJ50" s="3"/>
      <c r="QIK50" s="3"/>
      <c r="QIL50" s="3"/>
      <c r="QIM50" s="3"/>
      <c r="QIN50" s="3"/>
      <c r="QIO50" s="3"/>
      <c r="QIP50" s="3"/>
      <c r="QIQ50" s="3"/>
      <c r="QIR50" s="3"/>
      <c r="QIS50" s="3"/>
      <c r="QIT50" s="3"/>
      <c r="QIU50" s="3"/>
      <c r="QIV50" s="3"/>
      <c r="QIW50" s="3"/>
      <c r="QIX50" s="3"/>
      <c r="QIY50" s="3"/>
      <c r="QIZ50" s="3"/>
      <c r="QJA50" s="3"/>
      <c r="QJB50" s="3"/>
      <c r="QJC50" s="3"/>
      <c r="QJD50" s="3"/>
      <c r="QJE50" s="3"/>
      <c r="QJF50" s="3"/>
      <c r="QJG50" s="3"/>
      <c r="QJH50" s="3"/>
      <c r="QJI50" s="3"/>
      <c r="QJJ50" s="3"/>
      <c r="QJK50" s="3"/>
      <c r="QJL50" s="3"/>
      <c r="QJM50" s="3"/>
      <c r="QJN50" s="3"/>
      <c r="QJO50" s="3"/>
      <c r="QJP50" s="3"/>
      <c r="QJQ50" s="3"/>
      <c r="QJR50" s="3"/>
      <c r="QJS50" s="3"/>
      <c r="QJT50" s="3"/>
      <c r="QJU50" s="3"/>
      <c r="QJV50" s="3"/>
      <c r="QJW50" s="3"/>
      <c r="QJX50" s="3"/>
      <c r="QJY50" s="3"/>
      <c r="QJZ50" s="3"/>
      <c r="QKA50" s="3"/>
      <c r="QKB50" s="3"/>
      <c r="QKC50" s="3"/>
      <c r="QKD50" s="3"/>
      <c r="QKE50" s="3"/>
      <c r="QKF50" s="3"/>
      <c r="QKG50" s="3"/>
      <c r="QKH50" s="3"/>
      <c r="QKI50" s="3"/>
      <c r="QKJ50" s="3"/>
      <c r="QKK50" s="3"/>
      <c r="QKL50" s="3"/>
      <c r="QKM50" s="3"/>
      <c r="QKN50" s="3"/>
      <c r="QKO50" s="3"/>
      <c r="QKP50" s="3"/>
      <c r="QKQ50" s="3"/>
      <c r="QKR50" s="3"/>
      <c r="QKS50" s="3"/>
      <c r="QKT50" s="3"/>
      <c r="QKU50" s="3"/>
      <c r="QKV50" s="3"/>
      <c r="QKW50" s="3"/>
      <c r="QKX50" s="3"/>
      <c r="QKY50" s="3"/>
      <c r="QKZ50" s="3"/>
      <c r="QLA50" s="3"/>
      <c r="QLB50" s="3"/>
      <c r="QLC50" s="3"/>
      <c r="QLD50" s="3"/>
      <c r="QLE50" s="3"/>
      <c r="QLF50" s="3"/>
      <c r="QLG50" s="3"/>
      <c r="QLH50" s="3"/>
      <c r="QLI50" s="3"/>
      <c r="QLJ50" s="3"/>
      <c r="QLK50" s="3"/>
      <c r="QLL50" s="3"/>
      <c r="QLM50" s="3"/>
      <c r="QLN50" s="3"/>
      <c r="QLO50" s="3"/>
      <c r="QLP50" s="3"/>
      <c r="QLQ50" s="3"/>
      <c r="QLR50" s="3"/>
      <c r="QLS50" s="3"/>
      <c r="QLT50" s="3"/>
      <c r="QLU50" s="3"/>
      <c r="QLV50" s="3"/>
      <c r="QLW50" s="3"/>
      <c r="QLX50" s="3"/>
      <c r="QLY50" s="3"/>
      <c r="QLZ50" s="3"/>
      <c r="QMA50" s="3"/>
      <c r="QMB50" s="3"/>
      <c r="QMC50" s="3"/>
      <c r="QMD50" s="3"/>
      <c r="QME50" s="3"/>
      <c r="QMF50" s="3"/>
      <c r="QMG50" s="3"/>
      <c r="QMH50" s="3"/>
      <c r="QMI50" s="3"/>
      <c r="QMJ50" s="3"/>
      <c r="QMK50" s="3"/>
      <c r="QML50" s="3"/>
      <c r="QMM50" s="3"/>
      <c r="QMN50" s="3"/>
      <c r="QMO50" s="3"/>
      <c r="QMP50" s="3"/>
      <c r="QMQ50" s="3"/>
      <c r="QMR50" s="3"/>
      <c r="QMS50" s="3"/>
      <c r="QMT50" s="3"/>
      <c r="QMU50" s="3"/>
      <c r="QMV50" s="3"/>
      <c r="QMW50" s="3"/>
      <c r="QMX50" s="3"/>
      <c r="QMY50" s="3"/>
      <c r="QMZ50" s="3"/>
      <c r="QNA50" s="3"/>
      <c r="QNB50" s="3"/>
      <c r="QNC50" s="3"/>
      <c r="QND50" s="3"/>
      <c r="QNE50" s="3"/>
      <c r="QNF50" s="3"/>
      <c r="QNG50" s="3"/>
      <c r="QNH50" s="3"/>
      <c r="QNI50" s="3"/>
      <c r="QNJ50" s="3"/>
      <c r="QNK50" s="3"/>
      <c r="QNL50" s="3"/>
      <c r="QNM50" s="3"/>
      <c r="QNN50" s="3"/>
      <c r="QNO50" s="3"/>
      <c r="QNP50" s="3"/>
      <c r="QNQ50" s="3"/>
      <c r="QNR50" s="3"/>
      <c r="QNS50" s="3"/>
      <c r="QNT50" s="3"/>
      <c r="QNU50" s="3"/>
      <c r="QNV50" s="3"/>
      <c r="QNW50" s="3"/>
      <c r="QNX50" s="3"/>
      <c r="QNY50" s="3"/>
      <c r="QNZ50" s="3"/>
      <c r="QOA50" s="3"/>
      <c r="QOB50" s="3"/>
      <c r="QOC50" s="3"/>
      <c r="QOD50" s="3"/>
      <c r="QOE50" s="3"/>
      <c r="QOF50" s="3"/>
      <c r="QOG50" s="3"/>
      <c r="QOH50" s="3"/>
      <c r="QOI50" s="3"/>
      <c r="QOJ50" s="3"/>
      <c r="QOK50" s="3"/>
      <c r="QOL50" s="3"/>
      <c r="QOM50" s="3"/>
      <c r="QON50" s="3"/>
      <c r="QOO50" s="3"/>
      <c r="QOP50" s="3"/>
      <c r="QOQ50" s="3"/>
      <c r="QOR50" s="3"/>
      <c r="QOS50" s="3"/>
      <c r="QOT50" s="3"/>
      <c r="QOU50" s="3"/>
      <c r="QOV50" s="3"/>
      <c r="QOW50" s="3"/>
      <c r="QOX50" s="3"/>
      <c r="QOY50" s="3"/>
      <c r="QOZ50" s="3"/>
      <c r="QPA50" s="3"/>
      <c r="QPB50" s="3"/>
      <c r="QPC50" s="3"/>
      <c r="QPD50" s="3"/>
      <c r="QPE50" s="3"/>
      <c r="QPF50" s="3"/>
      <c r="QPG50" s="3"/>
      <c r="QPH50" s="3"/>
      <c r="QPI50" s="3"/>
      <c r="QPJ50" s="3"/>
      <c r="QPK50" s="3"/>
      <c r="QPL50" s="3"/>
      <c r="QPM50" s="3"/>
      <c r="QPN50" s="3"/>
      <c r="QPO50" s="3"/>
      <c r="QPP50" s="3"/>
      <c r="QPQ50" s="3"/>
      <c r="QPR50" s="3"/>
      <c r="QPS50" s="3"/>
      <c r="QPT50" s="3"/>
      <c r="QPU50" s="3"/>
      <c r="QPV50" s="3"/>
      <c r="QPW50" s="3"/>
      <c r="QPX50" s="3"/>
      <c r="QPY50" s="3"/>
      <c r="QPZ50" s="3"/>
      <c r="QQA50" s="3"/>
      <c r="QQB50" s="3"/>
      <c r="QQC50" s="3"/>
      <c r="QQD50" s="3"/>
      <c r="QQE50" s="3"/>
      <c r="QQF50" s="3"/>
      <c r="QQG50" s="3"/>
      <c r="QQH50" s="3"/>
      <c r="QQI50" s="3"/>
      <c r="QQJ50" s="3"/>
      <c r="QQK50" s="3"/>
      <c r="QQL50" s="3"/>
      <c r="QQM50" s="3"/>
      <c r="QQN50" s="3"/>
      <c r="QQO50" s="3"/>
      <c r="QQP50" s="3"/>
      <c r="QQQ50" s="3"/>
      <c r="QQR50" s="3"/>
      <c r="QQS50" s="3"/>
      <c r="QQT50" s="3"/>
      <c r="QQU50" s="3"/>
      <c r="QQV50" s="3"/>
      <c r="QQW50" s="3"/>
      <c r="QQX50" s="3"/>
      <c r="QQY50" s="3"/>
      <c r="QQZ50" s="3"/>
      <c r="QRA50" s="3"/>
      <c r="QRB50" s="3"/>
      <c r="QRC50" s="3"/>
      <c r="QRD50" s="3"/>
      <c r="QRE50" s="3"/>
      <c r="QRF50" s="3"/>
      <c r="QRG50" s="3"/>
      <c r="QRH50" s="3"/>
      <c r="QRI50" s="3"/>
      <c r="QRJ50" s="3"/>
      <c r="QRK50" s="3"/>
      <c r="QRL50" s="3"/>
      <c r="QRM50" s="3"/>
      <c r="QRN50" s="3"/>
      <c r="QRO50" s="3"/>
      <c r="QRP50" s="3"/>
      <c r="QRQ50" s="3"/>
      <c r="QRR50" s="3"/>
      <c r="QRS50" s="3"/>
      <c r="QRT50" s="3"/>
      <c r="QRU50" s="3"/>
      <c r="QRV50" s="3"/>
      <c r="QRW50" s="3"/>
      <c r="QRX50" s="3"/>
      <c r="QRY50" s="3"/>
      <c r="QRZ50" s="3"/>
      <c r="QSA50" s="3"/>
      <c r="QSB50" s="3"/>
      <c r="QSC50" s="3"/>
      <c r="QSD50" s="3"/>
      <c r="QSE50" s="3"/>
      <c r="QSF50" s="3"/>
      <c r="QSG50" s="3"/>
      <c r="QSH50" s="3"/>
      <c r="QSI50" s="3"/>
      <c r="QSJ50" s="3"/>
      <c r="QSK50" s="3"/>
      <c r="QSL50" s="3"/>
      <c r="QSM50" s="3"/>
      <c r="QSN50" s="3"/>
      <c r="QSO50" s="3"/>
      <c r="QSP50" s="3"/>
      <c r="QSQ50" s="3"/>
      <c r="QSR50" s="3"/>
      <c r="QSS50" s="3"/>
      <c r="QST50" s="3"/>
      <c r="QSU50" s="3"/>
      <c r="QSV50" s="3"/>
      <c r="QSW50" s="3"/>
      <c r="QSX50" s="3"/>
      <c r="QSY50" s="3"/>
      <c r="QSZ50" s="3"/>
      <c r="QTA50" s="3"/>
      <c r="QTB50" s="3"/>
      <c r="QTC50" s="3"/>
      <c r="QTD50" s="3"/>
      <c r="QTE50" s="3"/>
      <c r="QTF50" s="3"/>
      <c r="QTG50" s="3"/>
      <c r="QTH50" s="3"/>
      <c r="QTI50" s="3"/>
      <c r="QTJ50" s="3"/>
      <c r="QTK50" s="3"/>
      <c r="QTL50" s="3"/>
      <c r="QTM50" s="3"/>
      <c r="QTN50" s="3"/>
      <c r="QTO50" s="3"/>
      <c r="QTP50" s="3"/>
      <c r="QTQ50" s="3"/>
      <c r="QTR50" s="3"/>
      <c r="QTS50" s="3"/>
      <c r="QTT50" s="3"/>
      <c r="QTU50" s="3"/>
      <c r="QTV50" s="3"/>
      <c r="QTW50" s="3"/>
      <c r="QTX50" s="3"/>
      <c r="QTY50" s="3"/>
      <c r="QTZ50" s="3"/>
      <c r="QUA50" s="3"/>
      <c r="QUB50" s="3"/>
      <c r="QUC50" s="3"/>
      <c r="QUD50" s="3"/>
      <c r="QUE50" s="3"/>
      <c r="QUF50" s="3"/>
      <c r="QUG50" s="3"/>
      <c r="QUH50" s="3"/>
      <c r="QUI50" s="3"/>
      <c r="QUJ50" s="3"/>
      <c r="QUK50" s="3"/>
      <c r="QUL50" s="3"/>
      <c r="QUM50" s="3"/>
      <c r="QUN50" s="3"/>
      <c r="QUO50" s="3"/>
      <c r="QUP50" s="3"/>
      <c r="QUQ50" s="3"/>
      <c r="QUR50" s="3"/>
      <c r="QUS50" s="3"/>
      <c r="QUT50" s="3"/>
      <c r="QUU50" s="3"/>
      <c r="QUV50" s="3"/>
      <c r="QUW50" s="3"/>
      <c r="QUX50" s="3"/>
      <c r="QUY50" s="3"/>
      <c r="QUZ50" s="3"/>
      <c r="QVA50" s="3"/>
      <c r="QVB50" s="3"/>
      <c r="QVC50" s="3"/>
      <c r="QVD50" s="3"/>
      <c r="QVE50" s="3"/>
      <c r="QVF50" s="3"/>
      <c r="QVG50" s="3"/>
      <c r="QVH50" s="3"/>
      <c r="QVI50" s="3"/>
      <c r="QVJ50" s="3"/>
      <c r="QVK50" s="3"/>
      <c r="QVL50" s="3"/>
      <c r="QVM50" s="3"/>
      <c r="QVN50" s="3"/>
      <c r="QVO50" s="3"/>
      <c r="QVP50" s="3"/>
      <c r="QVQ50" s="3"/>
      <c r="QVR50" s="3"/>
      <c r="QVS50" s="3"/>
      <c r="QVT50" s="3"/>
      <c r="QVU50" s="3"/>
      <c r="QVV50" s="3"/>
      <c r="QVW50" s="3"/>
      <c r="QVX50" s="3"/>
      <c r="QVY50" s="3"/>
      <c r="QVZ50" s="3"/>
      <c r="QWA50" s="3"/>
      <c r="QWB50" s="3"/>
      <c r="QWC50" s="3"/>
      <c r="QWD50" s="3"/>
      <c r="QWE50" s="3"/>
      <c r="QWF50" s="3"/>
      <c r="QWG50" s="3"/>
      <c r="QWH50" s="3"/>
      <c r="QWI50" s="3"/>
      <c r="QWJ50" s="3"/>
      <c r="QWK50" s="3"/>
      <c r="QWL50" s="3"/>
      <c r="QWM50" s="3"/>
      <c r="QWN50" s="3"/>
      <c r="QWO50" s="3"/>
      <c r="QWP50" s="3"/>
      <c r="QWQ50" s="3"/>
      <c r="QWR50" s="3"/>
      <c r="QWS50" s="3"/>
      <c r="QWT50" s="3"/>
      <c r="QWU50" s="3"/>
      <c r="QWV50" s="3"/>
      <c r="QWW50" s="3"/>
      <c r="QWX50" s="3"/>
      <c r="QWY50" s="3"/>
      <c r="QWZ50" s="3"/>
      <c r="QXA50" s="3"/>
      <c r="QXB50" s="3"/>
      <c r="QXC50" s="3"/>
      <c r="QXD50" s="3"/>
      <c r="QXE50" s="3"/>
      <c r="QXF50" s="3"/>
      <c r="QXG50" s="3"/>
      <c r="QXH50" s="3"/>
      <c r="QXI50" s="3"/>
      <c r="QXJ50" s="3"/>
      <c r="QXK50" s="3"/>
      <c r="QXL50" s="3"/>
      <c r="QXM50" s="3"/>
      <c r="QXN50" s="3"/>
      <c r="QXO50" s="3"/>
      <c r="QXP50" s="3"/>
      <c r="QXQ50" s="3"/>
      <c r="QXR50" s="3"/>
      <c r="QXS50" s="3"/>
      <c r="QXT50" s="3"/>
      <c r="QXU50" s="3"/>
      <c r="QXV50" s="3"/>
      <c r="QXW50" s="3"/>
      <c r="QXX50" s="3"/>
      <c r="QXY50" s="3"/>
      <c r="QXZ50" s="3"/>
      <c r="QYA50" s="3"/>
      <c r="QYB50" s="3"/>
      <c r="QYC50" s="3"/>
      <c r="QYD50" s="3"/>
      <c r="QYE50" s="3"/>
      <c r="QYF50" s="3"/>
      <c r="QYG50" s="3"/>
      <c r="QYH50" s="3"/>
      <c r="QYI50" s="3"/>
      <c r="QYJ50" s="3"/>
      <c r="QYK50" s="3"/>
      <c r="QYL50" s="3"/>
      <c r="QYM50" s="3"/>
      <c r="QYN50" s="3"/>
      <c r="QYO50" s="3"/>
      <c r="QYP50" s="3"/>
      <c r="QYQ50" s="3"/>
      <c r="QYR50" s="3"/>
      <c r="QYS50" s="3"/>
      <c r="QYT50" s="3"/>
      <c r="QYU50" s="3"/>
      <c r="QYV50" s="3"/>
      <c r="QYW50" s="3"/>
      <c r="QYX50" s="3"/>
      <c r="QYY50" s="3"/>
      <c r="QYZ50" s="3"/>
      <c r="QZA50" s="3"/>
      <c r="QZB50" s="3"/>
      <c r="QZC50" s="3"/>
      <c r="QZD50" s="3"/>
      <c r="QZE50" s="3"/>
      <c r="QZF50" s="3"/>
      <c r="QZG50" s="3"/>
      <c r="QZH50" s="3"/>
      <c r="QZI50" s="3"/>
      <c r="QZJ50" s="3"/>
      <c r="QZK50" s="3"/>
      <c r="QZL50" s="3"/>
      <c r="QZM50" s="3"/>
      <c r="QZN50" s="3"/>
      <c r="QZO50" s="3"/>
      <c r="QZP50" s="3"/>
      <c r="QZQ50" s="3"/>
      <c r="QZR50" s="3"/>
      <c r="QZS50" s="3"/>
      <c r="QZT50" s="3"/>
      <c r="QZU50" s="3"/>
      <c r="QZV50" s="3"/>
      <c r="QZW50" s="3"/>
      <c r="QZX50" s="3"/>
      <c r="QZY50" s="3"/>
      <c r="QZZ50" s="3"/>
      <c r="RAA50" s="3"/>
      <c r="RAB50" s="3"/>
      <c r="RAC50" s="3"/>
      <c r="RAD50" s="3"/>
      <c r="RAE50" s="3"/>
      <c r="RAF50" s="3"/>
      <c r="RAG50" s="3"/>
      <c r="RAH50" s="3"/>
      <c r="RAI50" s="3"/>
      <c r="RAJ50" s="3"/>
      <c r="RAK50" s="3"/>
      <c r="RAL50" s="3"/>
      <c r="RAM50" s="3"/>
      <c r="RAN50" s="3"/>
      <c r="RAO50" s="3"/>
      <c r="RAP50" s="3"/>
      <c r="RAQ50" s="3"/>
      <c r="RAR50" s="3"/>
      <c r="RAS50" s="3"/>
      <c r="RAT50" s="3"/>
      <c r="RAU50" s="3"/>
      <c r="RAV50" s="3"/>
      <c r="RAW50" s="3"/>
      <c r="RAX50" s="3"/>
      <c r="RAY50" s="3"/>
      <c r="RAZ50" s="3"/>
      <c r="RBA50" s="3"/>
      <c r="RBB50" s="3"/>
      <c r="RBC50" s="3"/>
      <c r="RBD50" s="3"/>
      <c r="RBE50" s="3"/>
      <c r="RBF50" s="3"/>
      <c r="RBG50" s="3"/>
      <c r="RBH50" s="3"/>
      <c r="RBI50" s="3"/>
      <c r="RBJ50" s="3"/>
      <c r="RBK50" s="3"/>
      <c r="RBL50" s="3"/>
      <c r="RBM50" s="3"/>
      <c r="RBN50" s="3"/>
      <c r="RBO50" s="3"/>
      <c r="RBP50" s="3"/>
      <c r="RBQ50" s="3"/>
      <c r="RBR50" s="3"/>
      <c r="RBS50" s="3"/>
      <c r="RBT50" s="3"/>
      <c r="RBU50" s="3"/>
      <c r="RBV50" s="3"/>
      <c r="RBW50" s="3"/>
      <c r="RBX50" s="3"/>
      <c r="RBY50" s="3"/>
      <c r="RBZ50" s="3"/>
      <c r="RCA50" s="3"/>
      <c r="RCB50" s="3"/>
      <c r="RCC50" s="3"/>
      <c r="RCD50" s="3"/>
      <c r="RCE50" s="3"/>
      <c r="RCF50" s="3"/>
      <c r="RCG50" s="3"/>
      <c r="RCH50" s="3"/>
      <c r="RCI50" s="3"/>
      <c r="RCJ50" s="3"/>
      <c r="RCK50" s="3"/>
      <c r="RCL50" s="3"/>
      <c r="RCM50" s="3"/>
      <c r="RCN50" s="3"/>
      <c r="RCO50" s="3"/>
      <c r="RCP50" s="3"/>
      <c r="RCQ50" s="3"/>
      <c r="RCR50" s="3"/>
      <c r="RCS50" s="3"/>
      <c r="RCT50" s="3"/>
      <c r="RCU50" s="3"/>
      <c r="RCV50" s="3"/>
      <c r="RCW50" s="3"/>
      <c r="RCX50" s="3"/>
      <c r="RCY50" s="3"/>
      <c r="RCZ50" s="3"/>
      <c r="RDA50" s="3"/>
      <c r="RDB50" s="3"/>
      <c r="RDC50" s="3"/>
      <c r="RDD50" s="3"/>
      <c r="RDE50" s="3"/>
      <c r="RDF50" s="3"/>
      <c r="RDG50" s="3"/>
      <c r="RDH50" s="3"/>
      <c r="RDI50" s="3"/>
      <c r="RDJ50" s="3"/>
      <c r="RDK50" s="3"/>
      <c r="RDL50" s="3"/>
      <c r="RDM50" s="3"/>
      <c r="RDN50" s="3"/>
      <c r="RDO50" s="3"/>
      <c r="RDP50" s="3"/>
      <c r="RDQ50" s="3"/>
      <c r="RDR50" s="3"/>
      <c r="RDS50" s="3"/>
      <c r="RDT50" s="3"/>
      <c r="RDU50" s="3"/>
      <c r="RDV50" s="3"/>
      <c r="RDW50" s="3"/>
      <c r="RDX50" s="3"/>
      <c r="RDY50" s="3"/>
      <c r="RDZ50" s="3"/>
      <c r="REA50" s="3"/>
      <c r="REB50" s="3"/>
      <c r="REC50" s="3"/>
      <c r="RED50" s="3"/>
      <c r="REE50" s="3"/>
      <c r="REF50" s="3"/>
      <c r="REG50" s="3"/>
      <c r="REH50" s="3"/>
      <c r="REI50" s="3"/>
      <c r="REJ50" s="3"/>
      <c r="REK50" s="3"/>
      <c r="REL50" s="3"/>
      <c r="REM50" s="3"/>
      <c r="REN50" s="3"/>
      <c r="REO50" s="3"/>
      <c r="REP50" s="3"/>
      <c r="REQ50" s="3"/>
      <c r="RER50" s="3"/>
      <c r="RES50" s="3"/>
      <c r="RET50" s="3"/>
      <c r="REU50" s="3"/>
      <c r="REV50" s="3"/>
      <c r="REW50" s="3"/>
      <c r="REX50" s="3"/>
      <c r="REY50" s="3"/>
      <c r="REZ50" s="3"/>
      <c r="RFA50" s="3"/>
      <c r="RFB50" s="3"/>
      <c r="RFC50" s="3"/>
      <c r="RFD50" s="3"/>
      <c r="RFE50" s="3"/>
      <c r="RFF50" s="3"/>
      <c r="RFG50" s="3"/>
      <c r="RFH50" s="3"/>
      <c r="RFI50" s="3"/>
      <c r="RFJ50" s="3"/>
      <c r="RFK50" s="3"/>
      <c r="RFL50" s="3"/>
      <c r="RFM50" s="3"/>
      <c r="RFN50" s="3"/>
      <c r="RFO50" s="3"/>
      <c r="RFP50" s="3"/>
      <c r="RFQ50" s="3"/>
      <c r="RFR50" s="3"/>
      <c r="RFS50" s="3"/>
      <c r="RFT50" s="3"/>
      <c r="RFU50" s="3"/>
      <c r="RFV50" s="3"/>
      <c r="RFW50" s="3"/>
      <c r="RFX50" s="3"/>
      <c r="RFY50" s="3"/>
      <c r="RFZ50" s="3"/>
      <c r="RGA50" s="3"/>
      <c r="RGB50" s="3"/>
      <c r="RGC50" s="3"/>
      <c r="RGD50" s="3"/>
      <c r="RGE50" s="3"/>
      <c r="RGF50" s="3"/>
      <c r="RGG50" s="3"/>
      <c r="RGH50" s="3"/>
      <c r="RGI50" s="3"/>
      <c r="RGJ50" s="3"/>
      <c r="RGK50" s="3"/>
      <c r="RGL50" s="3"/>
      <c r="RGM50" s="3"/>
      <c r="RGN50" s="3"/>
      <c r="RGO50" s="3"/>
      <c r="RGP50" s="3"/>
      <c r="RGQ50" s="3"/>
      <c r="RGR50" s="3"/>
      <c r="RGS50" s="3"/>
      <c r="RGT50" s="3"/>
      <c r="RGU50" s="3"/>
      <c r="RGV50" s="3"/>
      <c r="RGW50" s="3"/>
      <c r="RGX50" s="3"/>
      <c r="RGY50" s="3"/>
      <c r="RGZ50" s="3"/>
      <c r="RHA50" s="3"/>
      <c r="RHB50" s="3"/>
      <c r="RHC50" s="3"/>
      <c r="RHD50" s="3"/>
      <c r="RHE50" s="3"/>
      <c r="RHF50" s="3"/>
      <c r="RHG50" s="3"/>
      <c r="RHH50" s="3"/>
      <c r="RHI50" s="3"/>
      <c r="RHJ50" s="3"/>
      <c r="RHK50" s="3"/>
      <c r="RHL50" s="3"/>
      <c r="RHM50" s="3"/>
      <c r="RHN50" s="3"/>
      <c r="RHO50" s="3"/>
      <c r="RHP50" s="3"/>
      <c r="RHQ50" s="3"/>
      <c r="RHR50" s="3"/>
      <c r="RHS50" s="3"/>
      <c r="RHT50" s="3"/>
      <c r="RHU50" s="3"/>
      <c r="RHV50" s="3"/>
      <c r="RHW50" s="3"/>
      <c r="RHX50" s="3"/>
      <c r="RHY50" s="3"/>
      <c r="RHZ50" s="3"/>
      <c r="RIA50" s="3"/>
      <c r="RIB50" s="3"/>
      <c r="RIC50" s="3"/>
      <c r="RID50" s="3"/>
      <c r="RIE50" s="3"/>
      <c r="RIF50" s="3"/>
      <c r="RIG50" s="3"/>
      <c r="RIH50" s="3"/>
      <c r="RII50" s="3"/>
      <c r="RIJ50" s="3"/>
      <c r="RIK50" s="3"/>
      <c r="RIL50" s="3"/>
      <c r="RIM50" s="3"/>
      <c r="RIN50" s="3"/>
      <c r="RIO50" s="3"/>
      <c r="RIP50" s="3"/>
      <c r="RIQ50" s="3"/>
      <c r="RIR50" s="3"/>
      <c r="RIS50" s="3"/>
      <c r="RIT50" s="3"/>
      <c r="RIU50" s="3"/>
      <c r="RIV50" s="3"/>
      <c r="RIW50" s="3"/>
      <c r="RIX50" s="3"/>
      <c r="RIY50" s="3"/>
      <c r="RIZ50" s="3"/>
      <c r="RJA50" s="3"/>
      <c r="RJB50" s="3"/>
      <c r="RJC50" s="3"/>
      <c r="RJD50" s="3"/>
      <c r="RJE50" s="3"/>
      <c r="RJF50" s="3"/>
      <c r="RJG50" s="3"/>
      <c r="RJH50" s="3"/>
      <c r="RJI50" s="3"/>
      <c r="RJJ50" s="3"/>
      <c r="RJK50" s="3"/>
      <c r="RJL50" s="3"/>
      <c r="RJM50" s="3"/>
      <c r="RJN50" s="3"/>
      <c r="RJO50" s="3"/>
      <c r="RJP50" s="3"/>
      <c r="RJQ50" s="3"/>
      <c r="RJR50" s="3"/>
      <c r="RJS50" s="3"/>
      <c r="RJT50" s="3"/>
      <c r="RJU50" s="3"/>
      <c r="RJV50" s="3"/>
      <c r="RJW50" s="3"/>
      <c r="RJX50" s="3"/>
      <c r="RJY50" s="3"/>
      <c r="RJZ50" s="3"/>
      <c r="RKA50" s="3"/>
      <c r="RKB50" s="3"/>
      <c r="RKC50" s="3"/>
      <c r="RKD50" s="3"/>
      <c r="RKE50" s="3"/>
      <c r="RKF50" s="3"/>
      <c r="RKG50" s="3"/>
      <c r="RKH50" s="3"/>
      <c r="RKI50" s="3"/>
      <c r="RKJ50" s="3"/>
      <c r="RKK50" s="3"/>
      <c r="RKL50" s="3"/>
      <c r="RKM50" s="3"/>
      <c r="RKN50" s="3"/>
      <c r="RKO50" s="3"/>
      <c r="RKP50" s="3"/>
      <c r="RKQ50" s="3"/>
      <c r="RKR50" s="3"/>
      <c r="RKS50" s="3"/>
      <c r="RKT50" s="3"/>
      <c r="RKU50" s="3"/>
      <c r="RKV50" s="3"/>
      <c r="RKW50" s="3"/>
      <c r="RKX50" s="3"/>
      <c r="RKY50" s="3"/>
      <c r="RKZ50" s="3"/>
      <c r="RLA50" s="3"/>
      <c r="RLB50" s="3"/>
      <c r="RLC50" s="3"/>
      <c r="RLD50" s="3"/>
      <c r="RLE50" s="3"/>
      <c r="RLF50" s="3"/>
      <c r="RLG50" s="3"/>
      <c r="RLH50" s="3"/>
      <c r="RLI50" s="3"/>
      <c r="RLJ50" s="3"/>
      <c r="RLK50" s="3"/>
      <c r="RLL50" s="3"/>
      <c r="RLM50" s="3"/>
      <c r="RLN50" s="3"/>
      <c r="RLO50" s="3"/>
      <c r="RLP50" s="3"/>
      <c r="RLQ50" s="3"/>
      <c r="RLR50" s="3"/>
      <c r="RLS50" s="3"/>
      <c r="RLT50" s="3"/>
      <c r="RLU50" s="3"/>
      <c r="RLV50" s="3"/>
      <c r="RLW50" s="3"/>
      <c r="RLX50" s="3"/>
      <c r="RLY50" s="3"/>
      <c r="RLZ50" s="3"/>
      <c r="RMA50" s="3"/>
      <c r="RMB50" s="3"/>
      <c r="RMC50" s="3"/>
      <c r="RMD50" s="3"/>
      <c r="RME50" s="3"/>
      <c r="RMF50" s="3"/>
      <c r="RMG50" s="3"/>
      <c r="RMH50" s="3"/>
      <c r="RMI50" s="3"/>
      <c r="RMJ50" s="3"/>
      <c r="RMK50" s="3"/>
      <c r="RML50" s="3"/>
      <c r="RMM50" s="3"/>
      <c r="RMN50" s="3"/>
      <c r="RMO50" s="3"/>
      <c r="RMP50" s="3"/>
      <c r="RMQ50" s="3"/>
      <c r="RMR50" s="3"/>
      <c r="RMS50" s="3"/>
      <c r="RMT50" s="3"/>
      <c r="RMU50" s="3"/>
      <c r="RMV50" s="3"/>
      <c r="RMW50" s="3"/>
      <c r="RMX50" s="3"/>
      <c r="RMY50" s="3"/>
      <c r="RMZ50" s="3"/>
      <c r="RNA50" s="3"/>
      <c r="RNB50" s="3"/>
      <c r="RNC50" s="3"/>
      <c r="RND50" s="3"/>
      <c r="RNE50" s="3"/>
      <c r="RNF50" s="3"/>
      <c r="RNG50" s="3"/>
      <c r="RNH50" s="3"/>
      <c r="RNI50" s="3"/>
      <c r="RNJ50" s="3"/>
      <c r="RNK50" s="3"/>
      <c r="RNL50" s="3"/>
      <c r="RNM50" s="3"/>
      <c r="RNN50" s="3"/>
      <c r="RNO50" s="3"/>
      <c r="RNP50" s="3"/>
      <c r="RNQ50" s="3"/>
      <c r="RNR50" s="3"/>
      <c r="RNS50" s="3"/>
      <c r="RNT50" s="3"/>
      <c r="RNU50" s="3"/>
      <c r="RNV50" s="3"/>
      <c r="RNW50" s="3"/>
      <c r="RNX50" s="3"/>
      <c r="RNY50" s="3"/>
      <c r="RNZ50" s="3"/>
      <c r="ROA50" s="3"/>
      <c r="ROB50" s="3"/>
      <c r="ROC50" s="3"/>
      <c r="ROD50" s="3"/>
      <c r="ROE50" s="3"/>
      <c r="ROF50" s="3"/>
      <c r="ROG50" s="3"/>
      <c r="ROH50" s="3"/>
      <c r="ROI50" s="3"/>
      <c r="ROJ50" s="3"/>
      <c r="ROK50" s="3"/>
      <c r="ROL50" s="3"/>
      <c r="ROM50" s="3"/>
      <c r="RON50" s="3"/>
      <c r="ROO50" s="3"/>
      <c r="ROP50" s="3"/>
      <c r="ROQ50" s="3"/>
      <c r="ROR50" s="3"/>
      <c r="ROS50" s="3"/>
      <c r="ROT50" s="3"/>
      <c r="ROU50" s="3"/>
      <c r="ROV50" s="3"/>
      <c r="ROW50" s="3"/>
      <c r="ROX50" s="3"/>
      <c r="ROY50" s="3"/>
      <c r="ROZ50" s="3"/>
      <c r="RPA50" s="3"/>
      <c r="RPB50" s="3"/>
      <c r="RPC50" s="3"/>
      <c r="RPD50" s="3"/>
      <c r="RPE50" s="3"/>
      <c r="RPF50" s="3"/>
      <c r="RPG50" s="3"/>
      <c r="RPH50" s="3"/>
      <c r="RPI50" s="3"/>
      <c r="RPJ50" s="3"/>
      <c r="RPK50" s="3"/>
      <c r="RPL50" s="3"/>
      <c r="RPM50" s="3"/>
      <c r="RPN50" s="3"/>
      <c r="RPO50" s="3"/>
      <c r="RPP50" s="3"/>
      <c r="RPQ50" s="3"/>
      <c r="RPR50" s="3"/>
      <c r="RPS50" s="3"/>
      <c r="RPT50" s="3"/>
      <c r="RPU50" s="3"/>
      <c r="RPV50" s="3"/>
      <c r="RPW50" s="3"/>
      <c r="RPX50" s="3"/>
      <c r="RPY50" s="3"/>
      <c r="RPZ50" s="3"/>
      <c r="RQA50" s="3"/>
      <c r="RQB50" s="3"/>
      <c r="RQC50" s="3"/>
      <c r="RQD50" s="3"/>
      <c r="RQE50" s="3"/>
      <c r="RQF50" s="3"/>
      <c r="RQG50" s="3"/>
      <c r="RQH50" s="3"/>
      <c r="RQI50" s="3"/>
      <c r="RQJ50" s="3"/>
      <c r="RQK50" s="3"/>
      <c r="RQL50" s="3"/>
      <c r="RQM50" s="3"/>
      <c r="RQN50" s="3"/>
      <c r="RQO50" s="3"/>
      <c r="RQP50" s="3"/>
      <c r="RQQ50" s="3"/>
      <c r="RQR50" s="3"/>
      <c r="RQS50" s="3"/>
      <c r="RQT50" s="3"/>
      <c r="RQU50" s="3"/>
      <c r="RQV50" s="3"/>
      <c r="RQW50" s="3"/>
      <c r="RQX50" s="3"/>
      <c r="RQY50" s="3"/>
      <c r="RQZ50" s="3"/>
      <c r="RRA50" s="3"/>
      <c r="RRB50" s="3"/>
      <c r="RRC50" s="3"/>
      <c r="RRD50" s="3"/>
      <c r="RRE50" s="3"/>
      <c r="RRF50" s="3"/>
      <c r="RRG50" s="3"/>
      <c r="RRH50" s="3"/>
      <c r="RRI50" s="3"/>
      <c r="RRJ50" s="3"/>
      <c r="RRK50" s="3"/>
      <c r="RRL50" s="3"/>
      <c r="RRM50" s="3"/>
      <c r="RRN50" s="3"/>
      <c r="RRO50" s="3"/>
      <c r="RRP50" s="3"/>
      <c r="RRQ50" s="3"/>
      <c r="RRR50" s="3"/>
      <c r="RRS50" s="3"/>
      <c r="RRT50" s="3"/>
      <c r="RRU50" s="3"/>
      <c r="RRV50" s="3"/>
      <c r="RRW50" s="3"/>
      <c r="RRX50" s="3"/>
      <c r="RRY50" s="3"/>
      <c r="RRZ50" s="3"/>
      <c r="RSA50" s="3"/>
      <c r="RSB50" s="3"/>
      <c r="RSC50" s="3"/>
      <c r="RSD50" s="3"/>
      <c r="RSE50" s="3"/>
      <c r="RSF50" s="3"/>
      <c r="RSG50" s="3"/>
      <c r="RSH50" s="3"/>
      <c r="RSI50" s="3"/>
      <c r="RSJ50" s="3"/>
      <c r="RSK50" s="3"/>
      <c r="RSL50" s="3"/>
      <c r="RSM50" s="3"/>
      <c r="RSN50" s="3"/>
      <c r="RSO50" s="3"/>
      <c r="RSP50" s="3"/>
      <c r="RSQ50" s="3"/>
      <c r="RSR50" s="3"/>
      <c r="RSS50" s="3"/>
      <c r="RST50" s="3"/>
      <c r="RSU50" s="3"/>
      <c r="RSV50" s="3"/>
      <c r="RSW50" s="3"/>
      <c r="RSX50" s="3"/>
      <c r="RSY50" s="3"/>
      <c r="RSZ50" s="3"/>
      <c r="RTA50" s="3"/>
      <c r="RTB50" s="3"/>
      <c r="RTC50" s="3"/>
      <c r="RTD50" s="3"/>
      <c r="RTE50" s="3"/>
      <c r="RTF50" s="3"/>
      <c r="RTG50" s="3"/>
      <c r="RTH50" s="3"/>
      <c r="RTI50" s="3"/>
      <c r="RTJ50" s="3"/>
      <c r="RTK50" s="3"/>
      <c r="RTL50" s="3"/>
      <c r="RTM50" s="3"/>
      <c r="RTN50" s="3"/>
      <c r="RTO50" s="3"/>
      <c r="RTP50" s="3"/>
      <c r="RTQ50" s="3"/>
      <c r="RTR50" s="3"/>
      <c r="RTS50" s="3"/>
      <c r="RTT50" s="3"/>
      <c r="RTU50" s="3"/>
      <c r="RTV50" s="3"/>
      <c r="RTW50" s="3"/>
      <c r="RTX50" s="3"/>
      <c r="RTY50" s="3"/>
      <c r="RTZ50" s="3"/>
      <c r="RUA50" s="3"/>
      <c r="RUB50" s="3"/>
      <c r="RUC50" s="3"/>
      <c r="RUD50" s="3"/>
      <c r="RUE50" s="3"/>
      <c r="RUF50" s="3"/>
      <c r="RUG50" s="3"/>
      <c r="RUH50" s="3"/>
      <c r="RUI50" s="3"/>
      <c r="RUJ50" s="3"/>
      <c r="RUK50" s="3"/>
      <c r="RUL50" s="3"/>
      <c r="RUM50" s="3"/>
      <c r="RUN50" s="3"/>
      <c r="RUO50" s="3"/>
      <c r="RUP50" s="3"/>
      <c r="RUQ50" s="3"/>
      <c r="RUR50" s="3"/>
      <c r="RUS50" s="3"/>
      <c r="RUT50" s="3"/>
      <c r="RUU50" s="3"/>
      <c r="RUV50" s="3"/>
      <c r="RUW50" s="3"/>
      <c r="RUX50" s="3"/>
      <c r="RUY50" s="3"/>
      <c r="RUZ50" s="3"/>
      <c r="RVA50" s="3"/>
      <c r="RVB50" s="3"/>
      <c r="RVC50" s="3"/>
      <c r="RVD50" s="3"/>
      <c r="RVE50" s="3"/>
      <c r="RVF50" s="3"/>
      <c r="RVG50" s="3"/>
      <c r="RVH50" s="3"/>
      <c r="RVI50" s="3"/>
      <c r="RVJ50" s="3"/>
      <c r="RVK50" s="3"/>
      <c r="RVL50" s="3"/>
      <c r="RVM50" s="3"/>
      <c r="RVN50" s="3"/>
      <c r="RVO50" s="3"/>
      <c r="RVP50" s="3"/>
      <c r="RVQ50" s="3"/>
      <c r="RVR50" s="3"/>
      <c r="RVS50" s="3"/>
      <c r="RVT50" s="3"/>
      <c r="RVU50" s="3"/>
      <c r="RVV50" s="3"/>
      <c r="RVW50" s="3"/>
      <c r="RVX50" s="3"/>
      <c r="RVY50" s="3"/>
      <c r="RVZ50" s="3"/>
      <c r="RWA50" s="3"/>
      <c r="RWB50" s="3"/>
      <c r="RWC50" s="3"/>
      <c r="RWD50" s="3"/>
      <c r="RWE50" s="3"/>
      <c r="RWF50" s="3"/>
      <c r="RWG50" s="3"/>
      <c r="RWH50" s="3"/>
      <c r="RWI50" s="3"/>
      <c r="RWJ50" s="3"/>
      <c r="RWK50" s="3"/>
      <c r="RWL50" s="3"/>
      <c r="RWM50" s="3"/>
      <c r="RWN50" s="3"/>
      <c r="RWO50" s="3"/>
      <c r="RWP50" s="3"/>
      <c r="RWQ50" s="3"/>
      <c r="RWR50" s="3"/>
      <c r="RWS50" s="3"/>
      <c r="RWT50" s="3"/>
      <c r="RWU50" s="3"/>
      <c r="RWV50" s="3"/>
      <c r="RWW50" s="3"/>
      <c r="RWX50" s="3"/>
      <c r="RWY50" s="3"/>
      <c r="RWZ50" s="3"/>
      <c r="RXA50" s="3"/>
      <c r="RXB50" s="3"/>
      <c r="RXC50" s="3"/>
      <c r="RXD50" s="3"/>
      <c r="RXE50" s="3"/>
      <c r="RXF50" s="3"/>
      <c r="RXG50" s="3"/>
      <c r="RXH50" s="3"/>
      <c r="RXI50" s="3"/>
      <c r="RXJ50" s="3"/>
      <c r="RXK50" s="3"/>
      <c r="RXL50" s="3"/>
      <c r="RXM50" s="3"/>
      <c r="RXN50" s="3"/>
      <c r="RXO50" s="3"/>
      <c r="RXP50" s="3"/>
      <c r="RXQ50" s="3"/>
      <c r="RXR50" s="3"/>
      <c r="RXS50" s="3"/>
      <c r="RXT50" s="3"/>
      <c r="RXU50" s="3"/>
      <c r="RXV50" s="3"/>
      <c r="RXW50" s="3"/>
      <c r="RXX50" s="3"/>
      <c r="RXY50" s="3"/>
      <c r="RXZ50" s="3"/>
      <c r="RYA50" s="3"/>
      <c r="RYB50" s="3"/>
      <c r="RYC50" s="3"/>
      <c r="RYD50" s="3"/>
      <c r="RYE50" s="3"/>
      <c r="RYF50" s="3"/>
      <c r="RYG50" s="3"/>
      <c r="RYH50" s="3"/>
      <c r="RYI50" s="3"/>
      <c r="RYJ50" s="3"/>
      <c r="RYK50" s="3"/>
      <c r="RYL50" s="3"/>
      <c r="RYM50" s="3"/>
      <c r="RYN50" s="3"/>
      <c r="RYO50" s="3"/>
      <c r="RYP50" s="3"/>
      <c r="RYQ50" s="3"/>
      <c r="RYR50" s="3"/>
      <c r="RYS50" s="3"/>
      <c r="RYT50" s="3"/>
      <c r="RYU50" s="3"/>
      <c r="RYV50" s="3"/>
      <c r="RYW50" s="3"/>
      <c r="RYX50" s="3"/>
      <c r="RYY50" s="3"/>
      <c r="RYZ50" s="3"/>
      <c r="RZA50" s="3"/>
      <c r="RZB50" s="3"/>
      <c r="RZC50" s="3"/>
      <c r="RZD50" s="3"/>
      <c r="RZE50" s="3"/>
      <c r="RZF50" s="3"/>
      <c r="RZG50" s="3"/>
      <c r="RZH50" s="3"/>
      <c r="RZI50" s="3"/>
      <c r="RZJ50" s="3"/>
      <c r="RZK50" s="3"/>
      <c r="RZL50" s="3"/>
      <c r="RZM50" s="3"/>
      <c r="RZN50" s="3"/>
      <c r="RZO50" s="3"/>
      <c r="RZP50" s="3"/>
      <c r="RZQ50" s="3"/>
      <c r="RZR50" s="3"/>
      <c r="RZS50" s="3"/>
      <c r="RZT50" s="3"/>
      <c r="RZU50" s="3"/>
      <c r="RZV50" s="3"/>
      <c r="RZW50" s="3"/>
      <c r="RZX50" s="3"/>
      <c r="RZY50" s="3"/>
      <c r="RZZ50" s="3"/>
      <c r="SAA50" s="3"/>
      <c r="SAB50" s="3"/>
      <c r="SAC50" s="3"/>
      <c r="SAD50" s="3"/>
      <c r="SAE50" s="3"/>
      <c r="SAF50" s="3"/>
      <c r="SAG50" s="3"/>
      <c r="SAH50" s="3"/>
      <c r="SAI50" s="3"/>
      <c r="SAJ50" s="3"/>
      <c r="SAK50" s="3"/>
      <c r="SAL50" s="3"/>
      <c r="SAM50" s="3"/>
      <c r="SAN50" s="3"/>
      <c r="SAO50" s="3"/>
      <c r="SAP50" s="3"/>
      <c r="SAQ50" s="3"/>
      <c r="SAR50" s="3"/>
      <c r="SAS50" s="3"/>
      <c r="SAT50" s="3"/>
      <c r="SAU50" s="3"/>
      <c r="SAV50" s="3"/>
      <c r="SAW50" s="3"/>
      <c r="SAX50" s="3"/>
      <c r="SAY50" s="3"/>
      <c r="SAZ50" s="3"/>
      <c r="SBA50" s="3"/>
      <c r="SBB50" s="3"/>
      <c r="SBC50" s="3"/>
      <c r="SBD50" s="3"/>
      <c r="SBE50" s="3"/>
      <c r="SBF50" s="3"/>
      <c r="SBG50" s="3"/>
      <c r="SBH50" s="3"/>
      <c r="SBI50" s="3"/>
      <c r="SBJ50" s="3"/>
      <c r="SBK50" s="3"/>
      <c r="SBL50" s="3"/>
      <c r="SBM50" s="3"/>
      <c r="SBN50" s="3"/>
      <c r="SBO50" s="3"/>
      <c r="SBP50" s="3"/>
      <c r="SBQ50" s="3"/>
      <c r="SBR50" s="3"/>
      <c r="SBS50" s="3"/>
      <c r="SBT50" s="3"/>
      <c r="SBU50" s="3"/>
      <c r="SBV50" s="3"/>
      <c r="SBW50" s="3"/>
      <c r="SBX50" s="3"/>
      <c r="SBY50" s="3"/>
      <c r="SBZ50" s="3"/>
      <c r="SCA50" s="3"/>
      <c r="SCB50" s="3"/>
      <c r="SCC50" s="3"/>
      <c r="SCD50" s="3"/>
      <c r="SCE50" s="3"/>
      <c r="SCF50" s="3"/>
      <c r="SCG50" s="3"/>
      <c r="SCH50" s="3"/>
      <c r="SCI50" s="3"/>
      <c r="SCJ50" s="3"/>
      <c r="SCK50" s="3"/>
      <c r="SCL50" s="3"/>
      <c r="SCM50" s="3"/>
      <c r="SCN50" s="3"/>
      <c r="SCO50" s="3"/>
      <c r="SCP50" s="3"/>
      <c r="SCQ50" s="3"/>
      <c r="SCR50" s="3"/>
      <c r="SCS50" s="3"/>
      <c r="SCT50" s="3"/>
      <c r="SCU50" s="3"/>
      <c r="SCV50" s="3"/>
      <c r="SCW50" s="3"/>
      <c r="SCX50" s="3"/>
      <c r="SCY50" s="3"/>
      <c r="SCZ50" s="3"/>
      <c r="SDA50" s="3"/>
      <c r="SDB50" s="3"/>
      <c r="SDC50" s="3"/>
      <c r="SDD50" s="3"/>
      <c r="SDE50" s="3"/>
      <c r="SDF50" s="3"/>
      <c r="SDG50" s="3"/>
      <c r="SDH50" s="3"/>
      <c r="SDI50" s="3"/>
      <c r="SDJ50" s="3"/>
      <c r="SDK50" s="3"/>
      <c r="SDL50" s="3"/>
      <c r="SDM50" s="3"/>
      <c r="SDN50" s="3"/>
      <c r="SDO50" s="3"/>
      <c r="SDP50" s="3"/>
      <c r="SDQ50" s="3"/>
      <c r="SDR50" s="3"/>
      <c r="SDS50" s="3"/>
      <c r="SDT50" s="3"/>
      <c r="SDU50" s="3"/>
      <c r="SDV50" s="3"/>
      <c r="SDW50" s="3"/>
      <c r="SDX50" s="3"/>
      <c r="SDY50" s="3"/>
      <c r="SDZ50" s="3"/>
      <c r="SEA50" s="3"/>
      <c r="SEB50" s="3"/>
      <c r="SEC50" s="3"/>
      <c r="SED50" s="3"/>
      <c r="SEE50" s="3"/>
      <c r="SEF50" s="3"/>
      <c r="SEG50" s="3"/>
      <c r="SEH50" s="3"/>
      <c r="SEI50" s="3"/>
      <c r="SEJ50" s="3"/>
      <c r="SEK50" s="3"/>
      <c r="SEL50" s="3"/>
      <c r="SEM50" s="3"/>
      <c r="SEN50" s="3"/>
      <c r="SEO50" s="3"/>
      <c r="SEP50" s="3"/>
      <c r="SEQ50" s="3"/>
      <c r="SER50" s="3"/>
      <c r="SES50" s="3"/>
      <c r="SET50" s="3"/>
      <c r="SEU50" s="3"/>
      <c r="SEV50" s="3"/>
      <c r="SEW50" s="3"/>
      <c r="SEX50" s="3"/>
      <c r="SEY50" s="3"/>
      <c r="SEZ50" s="3"/>
      <c r="SFA50" s="3"/>
      <c r="SFB50" s="3"/>
      <c r="SFC50" s="3"/>
      <c r="SFD50" s="3"/>
      <c r="SFE50" s="3"/>
      <c r="SFF50" s="3"/>
      <c r="SFG50" s="3"/>
      <c r="SFH50" s="3"/>
      <c r="SFI50" s="3"/>
      <c r="SFJ50" s="3"/>
      <c r="SFK50" s="3"/>
      <c r="SFL50" s="3"/>
      <c r="SFM50" s="3"/>
      <c r="SFN50" s="3"/>
      <c r="SFO50" s="3"/>
      <c r="SFP50" s="3"/>
      <c r="SFQ50" s="3"/>
      <c r="SFR50" s="3"/>
      <c r="SFS50" s="3"/>
      <c r="SFT50" s="3"/>
      <c r="SFU50" s="3"/>
      <c r="SFV50" s="3"/>
      <c r="SFW50" s="3"/>
      <c r="SFX50" s="3"/>
      <c r="SFY50" s="3"/>
      <c r="SFZ50" s="3"/>
      <c r="SGA50" s="3"/>
      <c r="SGB50" s="3"/>
      <c r="SGC50" s="3"/>
      <c r="SGD50" s="3"/>
      <c r="SGE50" s="3"/>
      <c r="SGF50" s="3"/>
      <c r="SGG50" s="3"/>
      <c r="SGH50" s="3"/>
      <c r="SGI50" s="3"/>
      <c r="SGJ50" s="3"/>
      <c r="SGK50" s="3"/>
      <c r="SGL50" s="3"/>
      <c r="SGM50" s="3"/>
      <c r="SGN50" s="3"/>
      <c r="SGO50" s="3"/>
      <c r="SGP50" s="3"/>
      <c r="SGQ50" s="3"/>
      <c r="SGR50" s="3"/>
      <c r="SGS50" s="3"/>
      <c r="SGT50" s="3"/>
      <c r="SGU50" s="3"/>
      <c r="SGV50" s="3"/>
      <c r="SGW50" s="3"/>
      <c r="SGX50" s="3"/>
      <c r="SGY50" s="3"/>
      <c r="SGZ50" s="3"/>
      <c r="SHA50" s="3"/>
      <c r="SHB50" s="3"/>
      <c r="SHC50" s="3"/>
      <c r="SHD50" s="3"/>
      <c r="SHE50" s="3"/>
      <c r="SHF50" s="3"/>
      <c r="SHG50" s="3"/>
      <c r="SHH50" s="3"/>
      <c r="SHI50" s="3"/>
      <c r="SHJ50" s="3"/>
      <c r="SHK50" s="3"/>
      <c r="SHL50" s="3"/>
      <c r="SHM50" s="3"/>
      <c r="SHN50" s="3"/>
      <c r="SHO50" s="3"/>
      <c r="SHP50" s="3"/>
      <c r="SHQ50" s="3"/>
      <c r="SHR50" s="3"/>
      <c r="SHS50" s="3"/>
      <c r="SHT50" s="3"/>
      <c r="SHU50" s="3"/>
      <c r="SHV50" s="3"/>
      <c r="SHW50" s="3"/>
      <c r="SHX50" s="3"/>
      <c r="SHY50" s="3"/>
      <c r="SHZ50" s="3"/>
      <c r="SIA50" s="3"/>
      <c r="SIB50" s="3"/>
      <c r="SIC50" s="3"/>
      <c r="SID50" s="3"/>
      <c r="SIE50" s="3"/>
      <c r="SIF50" s="3"/>
      <c r="SIG50" s="3"/>
      <c r="SIH50" s="3"/>
      <c r="SII50" s="3"/>
      <c r="SIJ50" s="3"/>
      <c r="SIK50" s="3"/>
      <c r="SIL50" s="3"/>
      <c r="SIM50" s="3"/>
      <c r="SIN50" s="3"/>
      <c r="SIO50" s="3"/>
      <c r="SIP50" s="3"/>
      <c r="SIQ50" s="3"/>
      <c r="SIR50" s="3"/>
      <c r="SIS50" s="3"/>
      <c r="SIT50" s="3"/>
      <c r="SIU50" s="3"/>
      <c r="SIV50" s="3"/>
      <c r="SIW50" s="3"/>
      <c r="SIX50" s="3"/>
      <c r="SIY50" s="3"/>
      <c r="SIZ50" s="3"/>
      <c r="SJA50" s="3"/>
      <c r="SJB50" s="3"/>
      <c r="SJC50" s="3"/>
      <c r="SJD50" s="3"/>
      <c r="SJE50" s="3"/>
      <c r="SJF50" s="3"/>
      <c r="SJG50" s="3"/>
      <c r="SJH50" s="3"/>
      <c r="SJI50" s="3"/>
      <c r="SJJ50" s="3"/>
      <c r="SJK50" s="3"/>
      <c r="SJL50" s="3"/>
      <c r="SJM50" s="3"/>
      <c r="SJN50" s="3"/>
      <c r="SJO50" s="3"/>
      <c r="SJP50" s="3"/>
      <c r="SJQ50" s="3"/>
      <c r="SJR50" s="3"/>
      <c r="SJS50" s="3"/>
      <c r="SJT50" s="3"/>
      <c r="SJU50" s="3"/>
      <c r="SJV50" s="3"/>
      <c r="SJW50" s="3"/>
      <c r="SJX50" s="3"/>
      <c r="SJY50" s="3"/>
      <c r="SJZ50" s="3"/>
      <c r="SKA50" s="3"/>
      <c r="SKB50" s="3"/>
      <c r="SKC50" s="3"/>
      <c r="SKD50" s="3"/>
      <c r="SKE50" s="3"/>
      <c r="SKF50" s="3"/>
      <c r="SKG50" s="3"/>
      <c r="SKH50" s="3"/>
      <c r="SKI50" s="3"/>
      <c r="SKJ50" s="3"/>
      <c r="SKK50" s="3"/>
      <c r="SKL50" s="3"/>
      <c r="SKM50" s="3"/>
      <c r="SKN50" s="3"/>
      <c r="SKO50" s="3"/>
      <c r="SKP50" s="3"/>
      <c r="SKQ50" s="3"/>
      <c r="SKR50" s="3"/>
      <c r="SKS50" s="3"/>
      <c r="SKT50" s="3"/>
      <c r="SKU50" s="3"/>
      <c r="SKV50" s="3"/>
      <c r="SKW50" s="3"/>
      <c r="SKX50" s="3"/>
      <c r="SKY50" s="3"/>
      <c r="SKZ50" s="3"/>
      <c r="SLA50" s="3"/>
      <c r="SLB50" s="3"/>
      <c r="SLC50" s="3"/>
      <c r="SLD50" s="3"/>
      <c r="SLE50" s="3"/>
      <c r="SLF50" s="3"/>
      <c r="SLG50" s="3"/>
      <c r="SLH50" s="3"/>
      <c r="SLI50" s="3"/>
      <c r="SLJ50" s="3"/>
      <c r="SLK50" s="3"/>
      <c r="SLL50" s="3"/>
      <c r="SLM50" s="3"/>
      <c r="SLN50" s="3"/>
      <c r="SLO50" s="3"/>
      <c r="SLP50" s="3"/>
      <c r="SLQ50" s="3"/>
      <c r="SLR50" s="3"/>
      <c r="SLS50" s="3"/>
      <c r="SLT50" s="3"/>
      <c r="SLU50" s="3"/>
      <c r="SLV50" s="3"/>
      <c r="SLW50" s="3"/>
      <c r="SLX50" s="3"/>
      <c r="SLY50" s="3"/>
      <c r="SLZ50" s="3"/>
      <c r="SMA50" s="3"/>
      <c r="SMB50" s="3"/>
      <c r="SMC50" s="3"/>
      <c r="SMD50" s="3"/>
      <c r="SME50" s="3"/>
      <c r="SMF50" s="3"/>
      <c r="SMG50" s="3"/>
      <c r="SMH50" s="3"/>
      <c r="SMI50" s="3"/>
      <c r="SMJ50" s="3"/>
      <c r="SMK50" s="3"/>
      <c r="SML50" s="3"/>
      <c r="SMM50" s="3"/>
      <c r="SMN50" s="3"/>
      <c r="SMO50" s="3"/>
      <c r="SMP50" s="3"/>
      <c r="SMQ50" s="3"/>
      <c r="SMR50" s="3"/>
      <c r="SMS50" s="3"/>
      <c r="SMT50" s="3"/>
      <c r="SMU50" s="3"/>
      <c r="SMV50" s="3"/>
      <c r="SMW50" s="3"/>
      <c r="SMX50" s="3"/>
      <c r="SMY50" s="3"/>
      <c r="SMZ50" s="3"/>
      <c r="SNA50" s="3"/>
      <c r="SNB50" s="3"/>
      <c r="SNC50" s="3"/>
      <c r="SND50" s="3"/>
      <c r="SNE50" s="3"/>
      <c r="SNF50" s="3"/>
      <c r="SNG50" s="3"/>
      <c r="SNH50" s="3"/>
      <c r="SNI50" s="3"/>
      <c r="SNJ50" s="3"/>
      <c r="SNK50" s="3"/>
      <c r="SNL50" s="3"/>
      <c r="SNM50" s="3"/>
      <c r="SNN50" s="3"/>
      <c r="SNO50" s="3"/>
      <c r="SNP50" s="3"/>
      <c r="SNQ50" s="3"/>
      <c r="SNR50" s="3"/>
      <c r="SNS50" s="3"/>
      <c r="SNT50" s="3"/>
      <c r="SNU50" s="3"/>
      <c r="SNV50" s="3"/>
      <c r="SNW50" s="3"/>
      <c r="SNX50" s="3"/>
      <c r="SNY50" s="3"/>
      <c r="SNZ50" s="3"/>
      <c r="SOA50" s="3"/>
      <c r="SOB50" s="3"/>
      <c r="SOC50" s="3"/>
      <c r="SOD50" s="3"/>
      <c r="SOE50" s="3"/>
      <c r="SOF50" s="3"/>
      <c r="SOG50" s="3"/>
      <c r="SOH50" s="3"/>
      <c r="SOI50" s="3"/>
      <c r="SOJ50" s="3"/>
      <c r="SOK50" s="3"/>
      <c r="SOL50" s="3"/>
      <c r="SOM50" s="3"/>
      <c r="SON50" s="3"/>
      <c r="SOO50" s="3"/>
      <c r="SOP50" s="3"/>
      <c r="SOQ50" s="3"/>
      <c r="SOR50" s="3"/>
      <c r="SOS50" s="3"/>
      <c r="SOT50" s="3"/>
      <c r="SOU50" s="3"/>
      <c r="SOV50" s="3"/>
      <c r="SOW50" s="3"/>
      <c r="SOX50" s="3"/>
      <c r="SOY50" s="3"/>
      <c r="SOZ50" s="3"/>
      <c r="SPA50" s="3"/>
      <c r="SPB50" s="3"/>
      <c r="SPC50" s="3"/>
      <c r="SPD50" s="3"/>
      <c r="SPE50" s="3"/>
      <c r="SPF50" s="3"/>
      <c r="SPG50" s="3"/>
      <c r="SPH50" s="3"/>
      <c r="SPI50" s="3"/>
      <c r="SPJ50" s="3"/>
      <c r="SPK50" s="3"/>
      <c r="SPL50" s="3"/>
      <c r="SPM50" s="3"/>
      <c r="SPN50" s="3"/>
      <c r="SPO50" s="3"/>
      <c r="SPP50" s="3"/>
      <c r="SPQ50" s="3"/>
      <c r="SPR50" s="3"/>
      <c r="SPS50" s="3"/>
      <c r="SPT50" s="3"/>
      <c r="SPU50" s="3"/>
      <c r="SPV50" s="3"/>
      <c r="SPW50" s="3"/>
      <c r="SPX50" s="3"/>
      <c r="SPY50" s="3"/>
      <c r="SPZ50" s="3"/>
      <c r="SQA50" s="3"/>
      <c r="SQB50" s="3"/>
      <c r="SQC50" s="3"/>
      <c r="SQD50" s="3"/>
      <c r="SQE50" s="3"/>
      <c r="SQF50" s="3"/>
      <c r="SQG50" s="3"/>
      <c r="SQH50" s="3"/>
      <c r="SQI50" s="3"/>
      <c r="SQJ50" s="3"/>
      <c r="SQK50" s="3"/>
      <c r="SQL50" s="3"/>
      <c r="SQM50" s="3"/>
      <c r="SQN50" s="3"/>
      <c r="SQO50" s="3"/>
      <c r="SQP50" s="3"/>
      <c r="SQQ50" s="3"/>
      <c r="SQR50" s="3"/>
      <c r="SQS50" s="3"/>
      <c r="SQT50" s="3"/>
      <c r="SQU50" s="3"/>
      <c r="SQV50" s="3"/>
      <c r="SQW50" s="3"/>
      <c r="SQX50" s="3"/>
      <c r="SQY50" s="3"/>
      <c r="SQZ50" s="3"/>
      <c r="SRA50" s="3"/>
      <c r="SRB50" s="3"/>
      <c r="SRC50" s="3"/>
      <c r="SRD50" s="3"/>
      <c r="SRE50" s="3"/>
      <c r="SRF50" s="3"/>
      <c r="SRG50" s="3"/>
      <c r="SRH50" s="3"/>
      <c r="SRI50" s="3"/>
      <c r="SRJ50" s="3"/>
      <c r="SRK50" s="3"/>
      <c r="SRL50" s="3"/>
      <c r="SRM50" s="3"/>
      <c r="SRN50" s="3"/>
      <c r="SRO50" s="3"/>
      <c r="SRP50" s="3"/>
      <c r="SRQ50" s="3"/>
      <c r="SRR50" s="3"/>
      <c r="SRS50" s="3"/>
      <c r="SRT50" s="3"/>
      <c r="SRU50" s="3"/>
      <c r="SRV50" s="3"/>
      <c r="SRW50" s="3"/>
      <c r="SRX50" s="3"/>
      <c r="SRY50" s="3"/>
      <c r="SRZ50" s="3"/>
      <c r="SSA50" s="3"/>
      <c r="SSB50" s="3"/>
      <c r="SSC50" s="3"/>
      <c r="SSD50" s="3"/>
      <c r="SSE50" s="3"/>
      <c r="SSF50" s="3"/>
      <c r="SSG50" s="3"/>
      <c r="SSH50" s="3"/>
      <c r="SSI50" s="3"/>
      <c r="SSJ50" s="3"/>
      <c r="SSK50" s="3"/>
      <c r="SSL50" s="3"/>
      <c r="SSM50" s="3"/>
      <c r="SSN50" s="3"/>
      <c r="SSO50" s="3"/>
      <c r="SSP50" s="3"/>
      <c r="SSQ50" s="3"/>
      <c r="SSR50" s="3"/>
      <c r="SSS50" s="3"/>
      <c r="SST50" s="3"/>
      <c r="SSU50" s="3"/>
      <c r="SSV50" s="3"/>
      <c r="SSW50" s="3"/>
      <c r="SSX50" s="3"/>
      <c r="SSY50" s="3"/>
      <c r="SSZ50" s="3"/>
      <c r="STA50" s="3"/>
      <c r="STB50" s="3"/>
      <c r="STC50" s="3"/>
      <c r="STD50" s="3"/>
      <c r="STE50" s="3"/>
      <c r="STF50" s="3"/>
      <c r="STG50" s="3"/>
      <c r="STH50" s="3"/>
      <c r="STI50" s="3"/>
      <c r="STJ50" s="3"/>
      <c r="STK50" s="3"/>
      <c r="STL50" s="3"/>
      <c r="STM50" s="3"/>
      <c r="STN50" s="3"/>
      <c r="STO50" s="3"/>
      <c r="STP50" s="3"/>
      <c r="STQ50" s="3"/>
      <c r="STR50" s="3"/>
      <c r="STS50" s="3"/>
      <c r="STT50" s="3"/>
      <c r="STU50" s="3"/>
      <c r="STV50" s="3"/>
      <c r="STW50" s="3"/>
      <c r="STX50" s="3"/>
      <c r="STY50" s="3"/>
      <c r="STZ50" s="3"/>
      <c r="SUA50" s="3"/>
      <c r="SUB50" s="3"/>
      <c r="SUC50" s="3"/>
      <c r="SUD50" s="3"/>
      <c r="SUE50" s="3"/>
      <c r="SUF50" s="3"/>
      <c r="SUG50" s="3"/>
      <c r="SUH50" s="3"/>
      <c r="SUI50" s="3"/>
      <c r="SUJ50" s="3"/>
      <c r="SUK50" s="3"/>
      <c r="SUL50" s="3"/>
      <c r="SUM50" s="3"/>
      <c r="SUN50" s="3"/>
      <c r="SUO50" s="3"/>
      <c r="SUP50" s="3"/>
      <c r="SUQ50" s="3"/>
      <c r="SUR50" s="3"/>
      <c r="SUS50" s="3"/>
      <c r="SUT50" s="3"/>
      <c r="SUU50" s="3"/>
      <c r="SUV50" s="3"/>
      <c r="SUW50" s="3"/>
      <c r="SUX50" s="3"/>
      <c r="SUY50" s="3"/>
      <c r="SUZ50" s="3"/>
      <c r="SVA50" s="3"/>
      <c r="SVB50" s="3"/>
      <c r="SVC50" s="3"/>
      <c r="SVD50" s="3"/>
      <c r="SVE50" s="3"/>
      <c r="SVF50" s="3"/>
      <c r="SVG50" s="3"/>
      <c r="SVH50" s="3"/>
      <c r="SVI50" s="3"/>
      <c r="SVJ50" s="3"/>
      <c r="SVK50" s="3"/>
      <c r="SVL50" s="3"/>
      <c r="SVM50" s="3"/>
      <c r="SVN50" s="3"/>
      <c r="SVO50" s="3"/>
      <c r="SVP50" s="3"/>
      <c r="SVQ50" s="3"/>
      <c r="SVR50" s="3"/>
      <c r="SVS50" s="3"/>
      <c r="SVT50" s="3"/>
      <c r="SVU50" s="3"/>
      <c r="SVV50" s="3"/>
      <c r="SVW50" s="3"/>
      <c r="SVX50" s="3"/>
      <c r="SVY50" s="3"/>
      <c r="SVZ50" s="3"/>
      <c r="SWA50" s="3"/>
      <c r="SWB50" s="3"/>
      <c r="SWC50" s="3"/>
      <c r="SWD50" s="3"/>
      <c r="SWE50" s="3"/>
      <c r="SWF50" s="3"/>
      <c r="SWG50" s="3"/>
      <c r="SWH50" s="3"/>
      <c r="SWI50" s="3"/>
      <c r="SWJ50" s="3"/>
      <c r="SWK50" s="3"/>
      <c r="SWL50" s="3"/>
      <c r="SWM50" s="3"/>
      <c r="SWN50" s="3"/>
      <c r="SWO50" s="3"/>
      <c r="SWP50" s="3"/>
      <c r="SWQ50" s="3"/>
      <c r="SWR50" s="3"/>
      <c r="SWS50" s="3"/>
      <c r="SWT50" s="3"/>
      <c r="SWU50" s="3"/>
      <c r="SWV50" s="3"/>
      <c r="SWW50" s="3"/>
      <c r="SWX50" s="3"/>
      <c r="SWY50" s="3"/>
      <c r="SWZ50" s="3"/>
      <c r="SXA50" s="3"/>
      <c r="SXB50" s="3"/>
      <c r="SXC50" s="3"/>
      <c r="SXD50" s="3"/>
      <c r="SXE50" s="3"/>
      <c r="SXF50" s="3"/>
      <c r="SXG50" s="3"/>
      <c r="SXH50" s="3"/>
      <c r="SXI50" s="3"/>
      <c r="SXJ50" s="3"/>
      <c r="SXK50" s="3"/>
      <c r="SXL50" s="3"/>
      <c r="SXM50" s="3"/>
      <c r="SXN50" s="3"/>
      <c r="SXO50" s="3"/>
      <c r="SXP50" s="3"/>
      <c r="SXQ50" s="3"/>
      <c r="SXR50" s="3"/>
      <c r="SXS50" s="3"/>
      <c r="SXT50" s="3"/>
      <c r="SXU50" s="3"/>
      <c r="SXV50" s="3"/>
      <c r="SXW50" s="3"/>
      <c r="SXX50" s="3"/>
      <c r="SXY50" s="3"/>
      <c r="SXZ50" s="3"/>
      <c r="SYA50" s="3"/>
      <c r="SYB50" s="3"/>
      <c r="SYC50" s="3"/>
      <c r="SYD50" s="3"/>
      <c r="SYE50" s="3"/>
      <c r="SYF50" s="3"/>
      <c r="SYG50" s="3"/>
      <c r="SYH50" s="3"/>
      <c r="SYI50" s="3"/>
      <c r="SYJ50" s="3"/>
      <c r="SYK50" s="3"/>
      <c r="SYL50" s="3"/>
      <c r="SYM50" s="3"/>
      <c r="SYN50" s="3"/>
      <c r="SYO50" s="3"/>
      <c r="SYP50" s="3"/>
      <c r="SYQ50" s="3"/>
      <c r="SYR50" s="3"/>
      <c r="SYS50" s="3"/>
      <c r="SYT50" s="3"/>
      <c r="SYU50" s="3"/>
      <c r="SYV50" s="3"/>
      <c r="SYW50" s="3"/>
      <c r="SYX50" s="3"/>
      <c r="SYY50" s="3"/>
      <c r="SYZ50" s="3"/>
      <c r="SZA50" s="3"/>
      <c r="SZB50" s="3"/>
      <c r="SZC50" s="3"/>
      <c r="SZD50" s="3"/>
      <c r="SZE50" s="3"/>
      <c r="SZF50" s="3"/>
      <c r="SZG50" s="3"/>
      <c r="SZH50" s="3"/>
      <c r="SZI50" s="3"/>
      <c r="SZJ50" s="3"/>
      <c r="SZK50" s="3"/>
      <c r="SZL50" s="3"/>
      <c r="SZM50" s="3"/>
      <c r="SZN50" s="3"/>
      <c r="SZO50" s="3"/>
      <c r="SZP50" s="3"/>
      <c r="SZQ50" s="3"/>
      <c r="SZR50" s="3"/>
      <c r="SZS50" s="3"/>
      <c r="SZT50" s="3"/>
      <c r="SZU50" s="3"/>
      <c r="SZV50" s="3"/>
      <c r="SZW50" s="3"/>
      <c r="SZX50" s="3"/>
      <c r="SZY50" s="3"/>
      <c r="SZZ50" s="3"/>
      <c r="TAA50" s="3"/>
      <c r="TAB50" s="3"/>
      <c r="TAC50" s="3"/>
      <c r="TAD50" s="3"/>
      <c r="TAE50" s="3"/>
      <c r="TAF50" s="3"/>
      <c r="TAG50" s="3"/>
      <c r="TAH50" s="3"/>
      <c r="TAI50" s="3"/>
      <c r="TAJ50" s="3"/>
      <c r="TAK50" s="3"/>
      <c r="TAL50" s="3"/>
      <c r="TAM50" s="3"/>
      <c r="TAN50" s="3"/>
      <c r="TAO50" s="3"/>
      <c r="TAP50" s="3"/>
      <c r="TAQ50" s="3"/>
      <c r="TAR50" s="3"/>
      <c r="TAS50" s="3"/>
      <c r="TAT50" s="3"/>
      <c r="TAU50" s="3"/>
      <c r="TAV50" s="3"/>
      <c r="TAW50" s="3"/>
      <c r="TAX50" s="3"/>
      <c r="TAY50" s="3"/>
      <c r="TAZ50" s="3"/>
      <c r="TBA50" s="3"/>
      <c r="TBB50" s="3"/>
      <c r="TBC50" s="3"/>
      <c r="TBD50" s="3"/>
      <c r="TBE50" s="3"/>
      <c r="TBF50" s="3"/>
      <c r="TBG50" s="3"/>
      <c r="TBH50" s="3"/>
      <c r="TBI50" s="3"/>
      <c r="TBJ50" s="3"/>
      <c r="TBK50" s="3"/>
      <c r="TBL50" s="3"/>
      <c r="TBM50" s="3"/>
      <c r="TBN50" s="3"/>
      <c r="TBO50" s="3"/>
      <c r="TBP50" s="3"/>
      <c r="TBQ50" s="3"/>
      <c r="TBR50" s="3"/>
      <c r="TBS50" s="3"/>
      <c r="TBT50" s="3"/>
      <c r="TBU50" s="3"/>
      <c r="TBV50" s="3"/>
      <c r="TBW50" s="3"/>
      <c r="TBX50" s="3"/>
      <c r="TBY50" s="3"/>
      <c r="TBZ50" s="3"/>
      <c r="TCA50" s="3"/>
      <c r="TCB50" s="3"/>
      <c r="TCC50" s="3"/>
      <c r="TCD50" s="3"/>
      <c r="TCE50" s="3"/>
      <c r="TCF50" s="3"/>
      <c r="TCG50" s="3"/>
      <c r="TCH50" s="3"/>
      <c r="TCI50" s="3"/>
      <c r="TCJ50" s="3"/>
      <c r="TCK50" s="3"/>
      <c r="TCL50" s="3"/>
      <c r="TCM50" s="3"/>
      <c r="TCN50" s="3"/>
      <c r="TCO50" s="3"/>
      <c r="TCP50" s="3"/>
      <c r="TCQ50" s="3"/>
      <c r="TCR50" s="3"/>
      <c r="TCS50" s="3"/>
      <c r="TCT50" s="3"/>
      <c r="TCU50" s="3"/>
      <c r="TCV50" s="3"/>
      <c r="TCW50" s="3"/>
      <c r="TCX50" s="3"/>
      <c r="TCY50" s="3"/>
      <c r="TCZ50" s="3"/>
      <c r="TDA50" s="3"/>
      <c r="TDB50" s="3"/>
      <c r="TDC50" s="3"/>
      <c r="TDD50" s="3"/>
      <c r="TDE50" s="3"/>
      <c r="TDF50" s="3"/>
      <c r="TDG50" s="3"/>
      <c r="TDH50" s="3"/>
      <c r="TDI50" s="3"/>
      <c r="TDJ50" s="3"/>
      <c r="TDK50" s="3"/>
      <c r="TDL50" s="3"/>
      <c r="TDM50" s="3"/>
      <c r="TDN50" s="3"/>
      <c r="TDO50" s="3"/>
      <c r="TDP50" s="3"/>
      <c r="TDQ50" s="3"/>
      <c r="TDR50" s="3"/>
      <c r="TDS50" s="3"/>
      <c r="TDT50" s="3"/>
      <c r="TDU50" s="3"/>
      <c r="TDV50" s="3"/>
      <c r="TDW50" s="3"/>
      <c r="TDX50" s="3"/>
      <c r="TDY50" s="3"/>
      <c r="TDZ50" s="3"/>
      <c r="TEA50" s="3"/>
      <c r="TEB50" s="3"/>
      <c r="TEC50" s="3"/>
      <c r="TED50" s="3"/>
      <c r="TEE50" s="3"/>
      <c r="TEF50" s="3"/>
      <c r="TEG50" s="3"/>
      <c r="TEH50" s="3"/>
      <c r="TEI50" s="3"/>
      <c r="TEJ50" s="3"/>
      <c r="TEK50" s="3"/>
      <c r="TEL50" s="3"/>
      <c r="TEM50" s="3"/>
      <c r="TEN50" s="3"/>
      <c r="TEO50" s="3"/>
      <c r="TEP50" s="3"/>
      <c r="TEQ50" s="3"/>
      <c r="TER50" s="3"/>
      <c r="TES50" s="3"/>
      <c r="TET50" s="3"/>
      <c r="TEU50" s="3"/>
      <c r="TEV50" s="3"/>
      <c r="TEW50" s="3"/>
      <c r="TEX50" s="3"/>
      <c r="TEY50" s="3"/>
      <c r="TEZ50" s="3"/>
      <c r="TFA50" s="3"/>
      <c r="TFB50" s="3"/>
      <c r="TFC50" s="3"/>
      <c r="TFD50" s="3"/>
      <c r="TFE50" s="3"/>
      <c r="TFF50" s="3"/>
      <c r="TFG50" s="3"/>
      <c r="TFH50" s="3"/>
      <c r="TFI50" s="3"/>
      <c r="TFJ50" s="3"/>
      <c r="TFK50" s="3"/>
      <c r="TFL50" s="3"/>
      <c r="TFM50" s="3"/>
      <c r="TFN50" s="3"/>
      <c r="TFO50" s="3"/>
      <c r="TFP50" s="3"/>
      <c r="TFQ50" s="3"/>
      <c r="TFR50" s="3"/>
      <c r="TFS50" s="3"/>
      <c r="TFT50" s="3"/>
      <c r="TFU50" s="3"/>
      <c r="TFV50" s="3"/>
      <c r="TFW50" s="3"/>
      <c r="TFX50" s="3"/>
      <c r="TFY50" s="3"/>
      <c r="TFZ50" s="3"/>
      <c r="TGA50" s="3"/>
      <c r="TGB50" s="3"/>
      <c r="TGC50" s="3"/>
      <c r="TGD50" s="3"/>
      <c r="TGE50" s="3"/>
      <c r="TGF50" s="3"/>
      <c r="TGG50" s="3"/>
      <c r="TGH50" s="3"/>
      <c r="TGI50" s="3"/>
      <c r="TGJ50" s="3"/>
      <c r="TGK50" s="3"/>
      <c r="TGL50" s="3"/>
      <c r="TGM50" s="3"/>
      <c r="TGN50" s="3"/>
      <c r="TGO50" s="3"/>
      <c r="TGP50" s="3"/>
      <c r="TGQ50" s="3"/>
      <c r="TGR50" s="3"/>
      <c r="TGS50" s="3"/>
      <c r="TGT50" s="3"/>
      <c r="TGU50" s="3"/>
      <c r="TGV50" s="3"/>
      <c r="TGW50" s="3"/>
      <c r="TGX50" s="3"/>
      <c r="TGY50" s="3"/>
      <c r="TGZ50" s="3"/>
      <c r="THA50" s="3"/>
      <c r="THB50" s="3"/>
      <c r="THC50" s="3"/>
      <c r="THD50" s="3"/>
      <c r="THE50" s="3"/>
      <c r="THF50" s="3"/>
      <c r="THG50" s="3"/>
      <c r="THH50" s="3"/>
      <c r="THI50" s="3"/>
      <c r="THJ50" s="3"/>
      <c r="THK50" s="3"/>
      <c r="THL50" s="3"/>
      <c r="THM50" s="3"/>
      <c r="THN50" s="3"/>
      <c r="THO50" s="3"/>
      <c r="THP50" s="3"/>
      <c r="THQ50" s="3"/>
      <c r="THR50" s="3"/>
      <c r="THS50" s="3"/>
      <c r="THT50" s="3"/>
      <c r="THU50" s="3"/>
      <c r="THV50" s="3"/>
      <c r="THW50" s="3"/>
      <c r="THX50" s="3"/>
      <c r="THY50" s="3"/>
      <c r="THZ50" s="3"/>
      <c r="TIA50" s="3"/>
      <c r="TIB50" s="3"/>
      <c r="TIC50" s="3"/>
      <c r="TID50" s="3"/>
      <c r="TIE50" s="3"/>
      <c r="TIF50" s="3"/>
      <c r="TIG50" s="3"/>
      <c r="TIH50" s="3"/>
      <c r="TII50" s="3"/>
      <c r="TIJ50" s="3"/>
      <c r="TIK50" s="3"/>
      <c r="TIL50" s="3"/>
      <c r="TIM50" s="3"/>
      <c r="TIN50" s="3"/>
      <c r="TIO50" s="3"/>
      <c r="TIP50" s="3"/>
      <c r="TIQ50" s="3"/>
      <c r="TIR50" s="3"/>
      <c r="TIS50" s="3"/>
      <c r="TIT50" s="3"/>
      <c r="TIU50" s="3"/>
      <c r="TIV50" s="3"/>
      <c r="TIW50" s="3"/>
      <c r="TIX50" s="3"/>
      <c r="TIY50" s="3"/>
      <c r="TIZ50" s="3"/>
      <c r="TJA50" s="3"/>
      <c r="TJB50" s="3"/>
      <c r="TJC50" s="3"/>
      <c r="TJD50" s="3"/>
      <c r="TJE50" s="3"/>
      <c r="TJF50" s="3"/>
      <c r="TJG50" s="3"/>
      <c r="TJH50" s="3"/>
      <c r="TJI50" s="3"/>
      <c r="TJJ50" s="3"/>
      <c r="TJK50" s="3"/>
      <c r="TJL50" s="3"/>
      <c r="TJM50" s="3"/>
      <c r="TJN50" s="3"/>
      <c r="TJO50" s="3"/>
      <c r="TJP50" s="3"/>
      <c r="TJQ50" s="3"/>
      <c r="TJR50" s="3"/>
      <c r="TJS50" s="3"/>
      <c r="TJT50" s="3"/>
      <c r="TJU50" s="3"/>
      <c r="TJV50" s="3"/>
      <c r="TJW50" s="3"/>
      <c r="TJX50" s="3"/>
      <c r="TJY50" s="3"/>
      <c r="TJZ50" s="3"/>
      <c r="TKA50" s="3"/>
      <c r="TKB50" s="3"/>
      <c r="TKC50" s="3"/>
      <c r="TKD50" s="3"/>
      <c r="TKE50" s="3"/>
      <c r="TKF50" s="3"/>
      <c r="TKG50" s="3"/>
      <c r="TKH50" s="3"/>
      <c r="TKI50" s="3"/>
      <c r="TKJ50" s="3"/>
      <c r="TKK50" s="3"/>
      <c r="TKL50" s="3"/>
      <c r="TKM50" s="3"/>
      <c r="TKN50" s="3"/>
      <c r="TKO50" s="3"/>
      <c r="TKP50" s="3"/>
      <c r="TKQ50" s="3"/>
      <c r="TKR50" s="3"/>
      <c r="TKS50" s="3"/>
      <c r="TKT50" s="3"/>
      <c r="TKU50" s="3"/>
      <c r="TKV50" s="3"/>
      <c r="TKW50" s="3"/>
      <c r="TKX50" s="3"/>
      <c r="TKY50" s="3"/>
      <c r="TKZ50" s="3"/>
      <c r="TLA50" s="3"/>
      <c r="TLB50" s="3"/>
      <c r="TLC50" s="3"/>
      <c r="TLD50" s="3"/>
      <c r="TLE50" s="3"/>
      <c r="TLF50" s="3"/>
      <c r="TLG50" s="3"/>
      <c r="TLH50" s="3"/>
      <c r="TLI50" s="3"/>
      <c r="TLJ50" s="3"/>
      <c r="TLK50" s="3"/>
      <c r="TLL50" s="3"/>
      <c r="TLM50" s="3"/>
      <c r="TLN50" s="3"/>
      <c r="TLO50" s="3"/>
      <c r="TLP50" s="3"/>
      <c r="TLQ50" s="3"/>
      <c r="TLR50" s="3"/>
      <c r="TLS50" s="3"/>
      <c r="TLT50" s="3"/>
      <c r="TLU50" s="3"/>
      <c r="TLV50" s="3"/>
      <c r="TLW50" s="3"/>
      <c r="TLX50" s="3"/>
      <c r="TLY50" s="3"/>
      <c r="TLZ50" s="3"/>
      <c r="TMA50" s="3"/>
      <c r="TMB50" s="3"/>
      <c r="TMC50" s="3"/>
      <c r="TMD50" s="3"/>
      <c r="TME50" s="3"/>
      <c r="TMF50" s="3"/>
      <c r="TMG50" s="3"/>
      <c r="TMH50" s="3"/>
      <c r="TMI50" s="3"/>
      <c r="TMJ50" s="3"/>
      <c r="TMK50" s="3"/>
      <c r="TML50" s="3"/>
      <c r="TMM50" s="3"/>
      <c r="TMN50" s="3"/>
      <c r="TMO50" s="3"/>
      <c r="TMP50" s="3"/>
      <c r="TMQ50" s="3"/>
      <c r="TMR50" s="3"/>
      <c r="TMS50" s="3"/>
      <c r="TMT50" s="3"/>
      <c r="TMU50" s="3"/>
      <c r="TMV50" s="3"/>
      <c r="TMW50" s="3"/>
      <c r="TMX50" s="3"/>
      <c r="TMY50" s="3"/>
      <c r="TMZ50" s="3"/>
      <c r="TNA50" s="3"/>
      <c r="TNB50" s="3"/>
      <c r="TNC50" s="3"/>
      <c r="TND50" s="3"/>
      <c r="TNE50" s="3"/>
      <c r="TNF50" s="3"/>
      <c r="TNG50" s="3"/>
      <c r="TNH50" s="3"/>
      <c r="TNI50" s="3"/>
      <c r="TNJ50" s="3"/>
      <c r="TNK50" s="3"/>
      <c r="TNL50" s="3"/>
      <c r="TNM50" s="3"/>
      <c r="TNN50" s="3"/>
      <c r="TNO50" s="3"/>
      <c r="TNP50" s="3"/>
      <c r="TNQ50" s="3"/>
      <c r="TNR50" s="3"/>
      <c r="TNS50" s="3"/>
      <c r="TNT50" s="3"/>
      <c r="TNU50" s="3"/>
      <c r="TNV50" s="3"/>
      <c r="TNW50" s="3"/>
      <c r="TNX50" s="3"/>
      <c r="TNY50" s="3"/>
      <c r="TNZ50" s="3"/>
      <c r="TOA50" s="3"/>
      <c r="TOB50" s="3"/>
      <c r="TOC50" s="3"/>
      <c r="TOD50" s="3"/>
      <c r="TOE50" s="3"/>
      <c r="TOF50" s="3"/>
      <c r="TOG50" s="3"/>
      <c r="TOH50" s="3"/>
      <c r="TOI50" s="3"/>
      <c r="TOJ50" s="3"/>
      <c r="TOK50" s="3"/>
      <c r="TOL50" s="3"/>
      <c r="TOM50" s="3"/>
      <c r="TON50" s="3"/>
      <c r="TOO50" s="3"/>
      <c r="TOP50" s="3"/>
      <c r="TOQ50" s="3"/>
      <c r="TOR50" s="3"/>
      <c r="TOS50" s="3"/>
      <c r="TOT50" s="3"/>
      <c r="TOU50" s="3"/>
      <c r="TOV50" s="3"/>
      <c r="TOW50" s="3"/>
      <c r="TOX50" s="3"/>
      <c r="TOY50" s="3"/>
      <c r="TOZ50" s="3"/>
      <c r="TPA50" s="3"/>
      <c r="TPB50" s="3"/>
      <c r="TPC50" s="3"/>
      <c r="TPD50" s="3"/>
      <c r="TPE50" s="3"/>
      <c r="TPF50" s="3"/>
      <c r="TPG50" s="3"/>
      <c r="TPH50" s="3"/>
      <c r="TPI50" s="3"/>
      <c r="TPJ50" s="3"/>
      <c r="TPK50" s="3"/>
      <c r="TPL50" s="3"/>
      <c r="TPM50" s="3"/>
      <c r="TPN50" s="3"/>
      <c r="TPO50" s="3"/>
      <c r="TPP50" s="3"/>
      <c r="TPQ50" s="3"/>
      <c r="TPR50" s="3"/>
      <c r="TPS50" s="3"/>
      <c r="TPT50" s="3"/>
      <c r="TPU50" s="3"/>
      <c r="TPV50" s="3"/>
      <c r="TPW50" s="3"/>
      <c r="TPX50" s="3"/>
      <c r="TPY50" s="3"/>
      <c r="TPZ50" s="3"/>
      <c r="TQA50" s="3"/>
      <c r="TQB50" s="3"/>
      <c r="TQC50" s="3"/>
      <c r="TQD50" s="3"/>
      <c r="TQE50" s="3"/>
      <c r="TQF50" s="3"/>
      <c r="TQG50" s="3"/>
      <c r="TQH50" s="3"/>
      <c r="TQI50" s="3"/>
      <c r="TQJ50" s="3"/>
      <c r="TQK50" s="3"/>
      <c r="TQL50" s="3"/>
      <c r="TQM50" s="3"/>
      <c r="TQN50" s="3"/>
      <c r="TQO50" s="3"/>
      <c r="TQP50" s="3"/>
      <c r="TQQ50" s="3"/>
      <c r="TQR50" s="3"/>
      <c r="TQS50" s="3"/>
      <c r="TQT50" s="3"/>
      <c r="TQU50" s="3"/>
      <c r="TQV50" s="3"/>
      <c r="TQW50" s="3"/>
      <c r="TQX50" s="3"/>
      <c r="TQY50" s="3"/>
      <c r="TQZ50" s="3"/>
      <c r="TRA50" s="3"/>
      <c r="TRB50" s="3"/>
      <c r="TRC50" s="3"/>
      <c r="TRD50" s="3"/>
      <c r="TRE50" s="3"/>
      <c r="TRF50" s="3"/>
      <c r="TRG50" s="3"/>
      <c r="TRH50" s="3"/>
      <c r="TRI50" s="3"/>
      <c r="TRJ50" s="3"/>
      <c r="TRK50" s="3"/>
      <c r="TRL50" s="3"/>
      <c r="TRM50" s="3"/>
      <c r="TRN50" s="3"/>
      <c r="TRO50" s="3"/>
      <c r="TRP50" s="3"/>
      <c r="TRQ50" s="3"/>
      <c r="TRR50" s="3"/>
      <c r="TRS50" s="3"/>
      <c r="TRT50" s="3"/>
      <c r="TRU50" s="3"/>
      <c r="TRV50" s="3"/>
      <c r="TRW50" s="3"/>
      <c r="TRX50" s="3"/>
      <c r="TRY50" s="3"/>
      <c r="TRZ50" s="3"/>
      <c r="TSA50" s="3"/>
      <c r="TSB50" s="3"/>
      <c r="TSC50" s="3"/>
      <c r="TSD50" s="3"/>
      <c r="TSE50" s="3"/>
      <c r="TSF50" s="3"/>
      <c r="TSG50" s="3"/>
      <c r="TSH50" s="3"/>
      <c r="TSI50" s="3"/>
      <c r="TSJ50" s="3"/>
      <c r="TSK50" s="3"/>
      <c r="TSL50" s="3"/>
      <c r="TSM50" s="3"/>
      <c r="TSN50" s="3"/>
      <c r="TSO50" s="3"/>
      <c r="TSP50" s="3"/>
      <c r="TSQ50" s="3"/>
      <c r="TSR50" s="3"/>
      <c r="TSS50" s="3"/>
      <c r="TST50" s="3"/>
      <c r="TSU50" s="3"/>
      <c r="TSV50" s="3"/>
      <c r="TSW50" s="3"/>
      <c r="TSX50" s="3"/>
      <c r="TSY50" s="3"/>
      <c r="TSZ50" s="3"/>
      <c r="TTA50" s="3"/>
      <c r="TTB50" s="3"/>
      <c r="TTC50" s="3"/>
      <c r="TTD50" s="3"/>
      <c r="TTE50" s="3"/>
      <c r="TTF50" s="3"/>
      <c r="TTG50" s="3"/>
      <c r="TTH50" s="3"/>
      <c r="TTI50" s="3"/>
      <c r="TTJ50" s="3"/>
      <c r="TTK50" s="3"/>
      <c r="TTL50" s="3"/>
      <c r="TTM50" s="3"/>
      <c r="TTN50" s="3"/>
      <c r="TTO50" s="3"/>
      <c r="TTP50" s="3"/>
      <c r="TTQ50" s="3"/>
      <c r="TTR50" s="3"/>
      <c r="TTS50" s="3"/>
      <c r="TTT50" s="3"/>
      <c r="TTU50" s="3"/>
      <c r="TTV50" s="3"/>
      <c r="TTW50" s="3"/>
      <c r="TTX50" s="3"/>
      <c r="TTY50" s="3"/>
      <c r="TTZ50" s="3"/>
      <c r="TUA50" s="3"/>
      <c r="TUB50" s="3"/>
      <c r="TUC50" s="3"/>
      <c r="TUD50" s="3"/>
      <c r="TUE50" s="3"/>
      <c r="TUF50" s="3"/>
      <c r="TUG50" s="3"/>
      <c r="TUH50" s="3"/>
      <c r="TUI50" s="3"/>
      <c r="TUJ50" s="3"/>
      <c r="TUK50" s="3"/>
      <c r="TUL50" s="3"/>
      <c r="TUM50" s="3"/>
      <c r="TUN50" s="3"/>
      <c r="TUO50" s="3"/>
      <c r="TUP50" s="3"/>
      <c r="TUQ50" s="3"/>
      <c r="TUR50" s="3"/>
      <c r="TUS50" s="3"/>
      <c r="TUT50" s="3"/>
      <c r="TUU50" s="3"/>
      <c r="TUV50" s="3"/>
      <c r="TUW50" s="3"/>
      <c r="TUX50" s="3"/>
      <c r="TUY50" s="3"/>
      <c r="TUZ50" s="3"/>
      <c r="TVA50" s="3"/>
      <c r="TVB50" s="3"/>
      <c r="TVC50" s="3"/>
      <c r="TVD50" s="3"/>
      <c r="TVE50" s="3"/>
      <c r="TVF50" s="3"/>
      <c r="TVG50" s="3"/>
      <c r="TVH50" s="3"/>
      <c r="TVI50" s="3"/>
      <c r="TVJ50" s="3"/>
      <c r="TVK50" s="3"/>
      <c r="TVL50" s="3"/>
      <c r="TVM50" s="3"/>
      <c r="TVN50" s="3"/>
      <c r="TVO50" s="3"/>
      <c r="TVP50" s="3"/>
      <c r="TVQ50" s="3"/>
      <c r="TVR50" s="3"/>
      <c r="TVS50" s="3"/>
      <c r="TVT50" s="3"/>
      <c r="TVU50" s="3"/>
      <c r="TVV50" s="3"/>
      <c r="TVW50" s="3"/>
      <c r="TVX50" s="3"/>
      <c r="TVY50" s="3"/>
      <c r="TVZ50" s="3"/>
      <c r="TWA50" s="3"/>
      <c r="TWB50" s="3"/>
      <c r="TWC50" s="3"/>
      <c r="TWD50" s="3"/>
      <c r="TWE50" s="3"/>
      <c r="TWF50" s="3"/>
      <c r="TWG50" s="3"/>
      <c r="TWH50" s="3"/>
      <c r="TWI50" s="3"/>
      <c r="TWJ50" s="3"/>
      <c r="TWK50" s="3"/>
      <c r="TWL50" s="3"/>
      <c r="TWM50" s="3"/>
      <c r="TWN50" s="3"/>
      <c r="TWO50" s="3"/>
      <c r="TWP50" s="3"/>
      <c r="TWQ50" s="3"/>
      <c r="TWR50" s="3"/>
      <c r="TWS50" s="3"/>
      <c r="TWT50" s="3"/>
      <c r="TWU50" s="3"/>
      <c r="TWV50" s="3"/>
      <c r="TWW50" s="3"/>
      <c r="TWX50" s="3"/>
      <c r="TWY50" s="3"/>
      <c r="TWZ50" s="3"/>
      <c r="TXA50" s="3"/>
      <c r="TXB50" s="3"/>
      <c r="TXC50" s="3"/>
      <c r="TXD50" s="3"/>
      <c r="TXE50" s="3"/>
      <c r="TXF50" s="3"/>
      <c r="TXG50" s="3"/>
      <c r="TXH50" s="3"/>
      <c r="TXI50" s="3"/>
      <c r="TXJ50" s="3"/>
      <c r="TXK50" s="3"/>
      <c r="TXL50" s="3"/>
      <c r="TXM50" s="3"/>
      <c r="TXN50" s="3"/>
      <c r="TXO50" s="3"/>
      <c r="TXP50" s="3"/>
      <c r="TXQ50" s="3"/>
      <c r="TXR50" s="3"/>
      <c r="TXS50" s="3"/>
      <c r="TXT50" s="3"/>
      <c r="TXU50" s="3"/>
      <c r="TXV50" s="3"/>
      <c r="TXW50" s="3"/>
      <c r="TXX50" s="3"/>
      <c r="TXY50" s="3"/>
      <c r="TXZ50" s="3"/>
      <c r="TYA50" s="3"/>
      <c r="TYB50" s="3"/>
      <c r="TYC50" s="3"/>
      <c r="TYD50" s="3"/>
      <c r="TYE50" s="3"/>
      <c r="TYF50" s="3"/>
      <c r="TYG50" s="3"/>
      <c r="TYH50" s="3"/>
      <c r="TYI50" s="3"/>
      <c r="TYJ50" s="3"/>
      <c r="TYK50" s="3"/>
      <c r="TYL50" s="3"/>
      <c r="TYM50" s="3"/>
      <c r="TYN50" s="3"/>
      <c r="TYO50" s="3"/>
      <c r="TYP50" s="3"/>
      <c r="TYQ50" s="3"/>
      <c r="TYR50" s="3"/>
      <c r="TYS50" s="3"/>
      <c r="TYT50" s="3"/>
      <c r="TYU50" s="3"/>
      <c r="TYV50" s="3"/>
      <c r="TYW50" s="3"/>
      <c r="TYX50" s="3"/>
      <c r="TYY50" s="3"/>
      <c r="TYZ50" s="3"/>
      <c r="TZA50" s="3"/>
      <c r="TZB50" s="3"/>
      <c r="TZC50" s="3"/>
      <c r="TZD50" s="3"/>
      <c r="TZE50" s="3"/>
      <c r="TZF50" s="3"/>
      <c r="TZG50" s="3"/>
      <c r="TZH50" s="3"/>
      <c r="TZI50" s="3"/>
      <c r="TZJ50" s="3"/>
      <c r="TZK50" s="3"/>
      <c r="TZL50" s="3"/>
      <c r="TZM50" s="3"/>
      <c r="TZN50" s="3"/>
      <c r="TZO50" s="3"/>
      <c r="TZP50" s="3"/>
      <c r="TZQ50" s="3"/>
      <c r="TZR50" s="3"/>
      <c r="TZS50" s="3"/>
      <c r="TZT50" s="3"/>
      <c r="TZU50" s="3"/>
      <c r="TZV50" s="3"/>
      <c r="TZW50" s="3"/>
      <c r="TZX50" s="3"/>
      <c r="TZY50" s="3"/>
      <c r="TZZ50" s="3"/>
      <c r="UAA50" s="3"/>
      <c r="UAB50" s="3"/>
      <c r="UAC50" s="3"/>
      <c r="UAD50" s="3"/>
      <c r="UAE50" s="3"/>
      <c r="UAF50" s="3"/>
      <c r="UAG50" s="3"/>
      <c r="UAH50" s="3"/>
      <c r="UAI50" s="3"/>
      <c r="UAJ50" s="3"/>
      <c r="UAK50" s="3"/>
      <c r="UAL50" s="3"/>
      <c r="UAM50" s="3"/>
      <c r="UAN50" s="3"/>
      <c r="UAO50" s="3"/>
      <c r="UAP50" s="3"/>
      <c r="UAQ50" s="3"/>
      <c r="UAR50" s="3"/>
      <c r="UAS50" s="3"/>
      <c r="UAT50" s="3"/>
      <c r="UAU50" s="3"/>
      <c r="UAV50" s="3"/>
      <c r="UAW50" s="3"/>
      <c r="UAX50" s="3"/>
      <c r="UAY50" s="3"/>
      <c r="UAZ50" s="3"/>
      <c r="UBA50" s="3"/>
      <c r="UBB50" s="3"/>
      <c r="UBC50" s="3"/>
      <c r="UBD50" s="3"/>
      <c r="UBE50" s="3"/>
      <c r="UBF50" s="3"/>
      <c r="UBG50" s="3"/>
      <c r="UBH50" s="3"/>
      <c r="UBI50" s="3"/>
      <c r="UBJ50" s="3"/>
      <c r="UBK50" s="3"/>
      <c r="UBL50" s="3"/>
      <c r="UBM50" s="3"/>
      <c r="UBN50" s="3"/>
      <c r="UBO50" s="3"/>
      <c r="UBP50" s="3"/>
      <c r="UBQ50" s="3"/>
      <c r="UBR50" s="3"/>
      <c r="UBS50" s="3"/>
      <c r="UBT50" s="3"/>
      <c r="UBU50" s="3"/>
      <c r="UBV50" s="3"/>
      <c r="UBW50" s="3"/>
      <c r="UBX50" s="3"/>
      <c r="UBY50" s="3"/>
      <c r="UBZ50" s="3"/>
      <c r="UCA50" s="3"/>
      <c r="UCB50" s="3"/>
      <c r="UCC50" s="3"/>
      <c r="UCD50" s="3"/>
      <c r="UCE50" s="3"/>
      <c r="UCF50" s="3"/>
      <c r="UCG50" s="3"/>
      <c r="UCH50" s="3"/>
      <c r="UCI50" s="3"/>
      <c r="UCJ50" s="3"/>
      <c r="UCK50" s="3"/>
      <c r="UCL50" s="3"/>
      <c r="UCM50" s="3"/>
      <c r="UCN50" s="3"/>
      <c r="UCO50" s="3"/>
      <c r="UCP50" s="3"/>
      <c r="UCQ50" s="3"/>
      <c r="UCR50" s="3"/>
      <c r="UCS50" s="3"/>
      <c r="UCT50" s="3"/>
      <c r="UCU50" s="3"/>
      <c r="UCV50" s="3"/>
      <c r="UCW50" s="3"/>
      <c r="UCX50" s="3"/>
      <c r="UCY50" s="3"/>
      <c r="UCZ50" s="3"/>
      <c r="UDA50" s="3"/>
      <c r="UDB50" s="3"/>
      <c r="UDC50" s="3"/>
      <c r="UDD50" s="3"/>
      <c r="UDE50" s="3"/>
      <c r="UDF50" s="3"/>
      <c r="UDG50" s="3"/>
      <c r="UDH50" s="3"/>
      <c r="UDI50" s="3"/>
      <c r="UDJ50" s="3"/>
      <c r="UDK50" s="3"/>
      <c r="UDL50" s="3"/>
      <c r="UDM50" s="3"/>
      <c r="UDN50" s="3"/>
      <c r="UDO50" s="3"/>
      <c r="UDP50" s="3"/>
      <c r="UDQ50" s="3"/>
      <c r="UDR50" s="3"/>
      <c r="UDS50" s="3"/>
      <c r="UDT50" s="3"/>
      <c r="UDU50" s="3"/>
      <c r="UDV50" s="3"/>
      <c r="UDW50" s="3"/>
      <c r="UDX50" s="3"/>
      <c r="UDY50" s="3"/>
      <c r="UDZ50" s="3"/>
      <c r="UEA50" s="3"/>
      <c r="UEB50" s="3"/>
      <c r="UEC50" s="3"/>
      <c r="UED50" s="3"/>
      <c r="UEE50" s="3"/>
      <c r="UEF50" s="3"/>
      <c r="UEG50" s="3"/>
      <c r="UEH50" s="3"/>
      <c r="UEI50" s="3"/>
      <c r="UEJ50" s="3"/>
      <c r="UEK50" s="3"/>
      <c r="UEL50" s="3"/>
      <c r="UEM50" s="3"/>
      <c r="UEN50" s="3"/>
      <c r="UEO50" s="3"/>
      <c r="UEP50" s="3"/>
      <c r="UEQ50" s="3"/>
      <c r="UER50" s="3"/>
      <c r="UES50" s="3"/>
      <c r="UET50" s="3"/>
      <c r="UEU50" s="3"/>
      <c r="UEV50" s="3"/>
      <c r="UEW50" s="3"/>
      <c r="UEX50" s="3"/>
      <c r="UEY50" s="3"/>
      <c r="UEZ50" s="3"/>
      <c r="UFA50" s="3"/>
      <c r="UFB50" s="3"/>
      <c r="UFC50" s="3"/>
      <c r="UFD50" s="3"/>
      <c r="UFE50" s="3"/>
      <c r="UFF50" s="3"/>
      <c r="UFG50" s="3"/>
      <c r="UFH50" s="3"/>
      <c r="UFI50" s="3"/>
      <c r="UFJ50" s="3"/>
      <c r="UFK50" s="3"/>
      <c r="UFL50" s="3"/>
      <c r="UFM50" s="3"/>
      <c r="UFN50" s="3"/>
      <c r="UFO50" s="3"/>
      <c r="UFP50" s="3"/>
      <c r="UFQ50" s="3"/>
      <c r="UFR50" s="3"/>
      <c r="UFS50" s="3"/>
      <c r="UFT50" s="3"/>
      <c r="UFU50" s="3"/>
      <c r="UFV50" s="3"/>
      <c r="UFW50" s="3"/>
      <c r="UFX50" s="3"/>
      <c r="UFY50" s="3"/>
      <c r="UFZ50" s="3"/>
      <c r="UGA50" s="3"/>
      <c r="UGB50" s="3"/>
      <c r="UGC50" s="3"/>
      <c r="UGD50" s="3"/>
      <c r="UGE50" s="3"/>
      <c r="UGF50" s="3"/>
      <c r="UGG50" s="3"/>
      <c r="UGH50" s="3"/>
      <c r="UGI50" s="3"/>
      <c r="UGJ50" s="3"/>
      <c r="UGK50" s="3"/>
      <c r="UGL50" s="3"/>
      <c r="UGM50" s="3"/>
      <c r="UGN50" s="3"/>
      <c r="UGO50" s="3"/>
      <c r="UGP50" s="3"/>
      <c r="UGQ50" s="3"/>
      <c r="UGR50" s="3"/>
      <c r="UGS50" s="3"/>
      <c r="UGT50" s="3"/>
      <c r="UGU50" s="3"/>
      <c r="UGV50" s="3"/>
      <c r="UGW50" s="3"/>
      <c r="UGX50" s="3"/>
      <c r="UGY50" s="3"/>
      <c r="UGZ50" s="3"/>
      <c r="UHA50" s="3"/>
      <c r="UHB50" s="3"/>
      <c r="UHC50" s="3"/>
      <c r="UHD50" s="3"/>
      <c r="UHE50" s="3"/>
      <c r="UHF50" s="3"/>
      <c r="UHG50" s="3"/>
      <c r="UHH50" s="3"/>
      <c r="UHI50" s="3"/>
      <c r="UHJ50" s="3"/>
      <c r="UHK50" s="3"/>
      <c r="UHL50" s="3"/>
      <c r="UHM50" s="3"/>
      <c r="UHN50" s="3"/>
      <c r="UHO50" s="3"/>
      <c r="UHP50" s="3"/>
      <c r="UHQ50" s="3"/>
      <c r="UHR50" s="3"/>
      <c r="UHS50" s="3"/>
      <c r="UHT50" s="3"/>
      <c r="UHU50" s="3"/>
      <c r="UHV50" s="3"/>
      <c r="UHW50" s="3"/>
      <c r="UHX50" s="3"/>
      <c r="UHY50" s="3"/>
      <c r="UHZ50" s="3"/>
      <c r="UIA50" s="3"/>
      <c r="UIB50" s="3"/>
      <c r="UIC50" s="3"/>
      <c r="UID50" s="3"/>
      <c r="UIE50" s="3"/>
      <c r="UIF50" s="3"/>
      <c r="UIG50" s="3"/>
      <c r="UIH50" s="3"/>
      <c r="UII50" s="3"/>
      <c r="UIJ50" s="3"/>
      <c r="UIK50" s="3"/>
      <c r="UIL50" s="3"/>
      <c r="UIM50" s="3"/>
      <c r="UIN50" s="3"/>
      <c r="UIO50" s="3"/>
      <c r="UIP50" s="3"/>
      <c r="UIQ50" s="3"/>
      <c r="UIR50" s="3"/>
      <c r="UIS50" s="3"/>
      <c r="UIT50" s="3"/>
      <c r="UIU50" s="3"/>
      <c r="UIV50" s="3"/>
      <c r="UIW50" s="3"/>
      <c r="UIX50" s="3"/>
      <c r="UIY50" s="3"/>
      <c r="UIZ50" s="3"/>
      <c r="UJA50" s="3"/>
      <c r="UJB50" s="3"/>
      <c r="UJC50" s="3"/>
      <c r="UJD50" s="3"/>
      <c r="UJE50" s="3"/>
      <c r="UJF50" s="3"/>
      <c r="UJG50" s="3"/>
      <c r="UJH50" s="3"/>
      <c r="UJI50" s="3"/>
      <c r="UJJ50" s="3"/>
      <c r="UJK50" s="3"/>
      <c r="UJL50" s="3"/>
      <c r="UJM50" s="3"/>
      <c r="UJN50" s="3"/>
      <c r="UJO50" s="3"/>
      <c r="UJP50" s="3"/>
      <c r="UJQ50" s="3"/>
      <c r="UJR50" s="3"/>
      <c r="UJS50" s="3"/>
      <c r="UJT50" s="3"/>
      <c r="UJU50" s="3"/>
      <c r="UJV50" s="3"/>
      <c r="UJW50" s="3"/>
      <c r="UJX50" s="3"/>
      <c r="UJY50" s="3"/>
      <c r="UJZ50" s="3"/>
      <c r="UKA50" s="3"/>
      <c r="UKB50" s="3"/>
      <c r="UKC50" s="3"/>
      <c r="UKD50" s="3"/>
      <c r="UKE50" s="3"/>
      <c r="UKF50" s="3"/>
      <c r="UKG50" s="3"/>
      <c r="UKH50" s="3"/>
      <c r="UKI50" s="3"/>
      <c r="UKJ50" s="3"/>
      <c r="UKK50" s="3"/>
      <c r="UKL50" s="3"/>
      <c r="UKM50" s="3"/>
      <c r="UKN50" s="3"/>
      <c r="UKO50" s="3"/>
      <c r="UKP50" s="3"/>
      <c r="UKQ50" s="3"/>
      <c r="UKR50" s="3"/>
      <c r="UKS50" s="3"/>
      <c r="UKT50" s="3"/>
      <c r="UKU50" s="3"/>
      <c r="UKV50" s="3"/>
      <c r="UKW50" s="3"/>
      <c r="UKX50" s="3"/>
      <c r="UKY50" s="3"/>
      <c r="UKZ50" s="3"/>
      <c r="ULA50" s="3"/>
      <c r="ULB50" s="3"/>
      <c r="ULC50" s="3"/>
      <c r="ULD50" s="3"/>
      <c r="ULE50" s="3"/>
      <c r="ULF50" s="3"/>
      <c r="ULG50" s="3"/>
      <c r="ULH50" s="3"/>
      <c r="ULI50" s="3"/>
      <c r="ULJ50" s="3"/>
      <c r="ULK50" s="3"/>
      <c r="ULL50" s="3"/>
      <c r="ULM50" s="3"/>
      <c r="ULN50" s="3"/>
      <c r="ULO50" s="3"/>
      <c r="ULP50" s="3"/>
      <c r="ULQ50" s="3"/>
      <c r="ULR50" s="3"/>
      <c r="ULS50" s="3"/>
      <c r="ULT50" s="3"/>
      <c r="ULU50" s="3"/>
      <c r="ULV50" s="3"/>
      <c r="ULW50" s="3"/>
      <c r="ULX50" s="3"/>
      <c r="ULY50" s="3"/>
      <c r="ULZ50" s="3"/>
      <c r="UMA50" s="3"/>
      <c r="UMB50" s="3"/>
      <c r="UMC50" s="3"/>
      <c r="UMD50" s="3"/>
      <c r="UME50" s="3"/>
      <c r="UMF50" s="3"/>
      <c r="UMG50" s="3"/>
      <c r="UMH50" s="3"/>
      <c r="UMI50" s="3"/>
      <c r="UMJ50" s="3"/>
      <c r="UMK50" s="3"/>
      <c r="UML50" s="3"/>
      <c r="UMM50" s="3"/>
      <c r="UMN50" s="3"/>
      <c r="UMO50" s="3"/>
      <c r="UMP50" s="3"/>
      <c r="UMQ50" s="3"/>
      <c r="UMR50" s="3"/>
      <c r="UMS50" s="3"/>
      <c r="UMT50" s="3"/>
      <c r="UMU50" s="3"/>
      <c r="UMV50" s="3"/>
      <c r="UMW50" s="3"/>
      <c r="UMX50" s="3"/>
      <c r="UMY50" s="3"/>
      <c r="UMZ50" s="3"/>
      <c r="UNA50" s="3"/>
      <c r="UNB50" s="3"/>
      <c r="UNC50" s="3"/>
      <c r="UND50" s="3"/>
      <c r="UNE50" s="3"/>
      <c r="UNF50" s="3"/>
      <c r="UNG50" s="3"/>
      <c r="UNH50" s="3"/>
      <c r="UNI50" s="3"/>
      <c r="UNJ50" s="3"/>
      <c r="UNK50" s="3"/>
      <c r="UNL50" s="3"/>
      <c r="UNM50" s="3"/>
      <c r="UNN50" s="3"/>
      <c r="UNO50" s="3"/>
      <c r="UNP50" s="3"/>
      <c r="UNQ50" s="3"/>
      <c r="UNR50" s="3"/>
      <c r="UNS50" s="3"/>
      <c r="UNT50" s="3"/>
      <c r="UNU50" s="3"/>
      <c r="UNV50" s="3"/>
      <c r="UNW50" s="3"/>
      <c r="UNX50" s="3"/>
      <c r="UNY50" s="3"/>
      <c r="UNZ50" s="3"/>
      <c r="UOA50" s="3"/>
      <c r="UOB50" s="3"/>
      <c r="UOC50" s="3"/>
      <c r="UOD50" s="3"/>
      <c r="UOE50" s="3"/>
      <c r="UOF50" s="3"/>
      <c r="UOG50" s="3"/>
      <c r="UOH50" s="3"/>
      <c r="UOI50" s="3"/>
      <c r="UOJ50" s="3"/>
      <c r="UOK50" s="3"/>
      <c r="UOL50" s="3"/>
      <c r="UOM50" s="3"/>
      <c r="UON50" s="3"/>
      <c r="UOO50" s="3"/>
      <c r="UOP50" s="3"/>
      <c r="UOQ50" s="3"/>
      <c r="UOR50" s="3"/>
      <c r="UOS50" s="3"/>
      <c r="UOT50" s="3"/>
      <c r="UOU50" s="3"/>
      <c r="UOV50" s="3"/>
      <c r="UOW50" s="3"/>
      <c r="UOX50" s="3"/>
      <c r="UOY50" s="3"/>
      <c r="UOZ50" s="3"/>
      <c r="UPA50" s="3"/>
      <c r="UPB50" s="3"/>
      <c r="UPC50" s="3"/>
      <c r="UPD50" s="3"/>
      <c r="UPE50" s="3"/>
      <c r="UPF50" s="3"/>
      <c r="UPG50" s="3"/>
      <c r="UPH50" s="3"/>
      <c r="UPI50" s="3"/>
      <c r="UPJ50" s="3"/>
      <c r="UPK50" s="3"/>
      <c r="UPL50" s="3"/>
      <c r="UPM50" s="3"/>
      <c r="UPN50" s="3"/>
      <c r="UPO50" s="3"/>
      <c r="UPP50" s="3"/>
      <c r="UPQ50" s="3"/>
      <c r="UPR50" s="3"/>
      <c r="UPS50" s="3"/>
      <c r="UPT50" s="3"/>
      <c r="UPU50" s="3"/>
      <c r="UPV50" s="3"/>
      <c r="UPW50" s="3"/>
      <c r="UPX50" s="3"/>
      <c r="UPY50" s="3"/>
      <c r="UPZ50" s="3"/>
      <c r="UQA50" s="3"/>
      <c r="UQB50" s="3"/>
      <c r="UQC50" s="3"/>
      <c r="UQD50" s="3"/>
      <c r="UQE50" s="3"/>
      <c r="UQF50" s="3"/>
      <c r="UQG50" s="3"/>
      <c r="UQH50" s="3"/>
      <c r="UQI50" s="3"/>
      <c r="UQJ50" s="3"/>
      <c r="UQK50" s="3"/>
      <c r="UQL50" s="3"/>
      <c r="UQM50" s="3"/>
      <c r="UQN50" s="3"/>
      <c r="UQO50" s="3"/>
      <c r="UQP50" s="3"/>
      <c r="UQQ50" s="3"/>
      <c r="UQR50" s="3"/>
      <c r="UQS50" s="3"/>
      <c r="UQT50" s="3"/>
      <c r="UQU50" s="3"/>
      <c r="UQV50" s="3"/>
      <c r="UQW50" s="3"/>
      <c r="UQX50" s="3"/>
      <c r="UQY50" s="3"/>
      <c r="UQZ50" s="3"/>
      <c r="URA50" s="3"/>
      <c r="URB50" s="3"/>
      <c r="URC50" s="3"/>
      <c r="URD50" s="3"/>
      <c r="URE50" s="3"/>
      <c r="URF50" s="3"/>
      <c r="URG50" s="3"/>
      <c r="URH50" s="3"/>
      <c r="URI50" s="3"/>
      <c r="URJ50" s="3"/>
      <c r="URK50" s="3"/>
      <c r="URL50" s="3"/>
      <c r="URM50" s="3"/>
      <c r="URN50" s="3"/>
      <c r="URO50" s="3"/>
      <c r="URP50" s="3"/>
      <c r="URQ50" s="3"/>
      <c r="URR50" s="3"/>
      <c r="URS50" s="3"/>
      <c r="URT50" s="3"/>
      <c r="URU50" s="3"/>
      <c r="URV50" s="3"/>
      <c r="URW50" s="3"/>
      <c r="URX50" s="3"/>
      <c r="URY50" s="3"/>
      <c r="URZ50" s="3"/>
      <c r="USA50" s="3"/>
      <c r="USB50" s="3"/>
      <c r="USC50" s="3"/>
      <c r="USD50" s="3"/>
      <c r="USE50" s="3"/>
      <c r="USF50" s="3"/>
      <c r="USG50" s="3"/>
      <c r="USH50" s="3"/>
      <c r="USI50" s="3"/>
      <c r="USJ50" s="3"/>
      <c r="USK50" s="3"/>
      <c r="USL50" s="3"/>
      <c r="USM50" s="3"/>
      <c r="USN50" s="3"/>
      <c r="USO50" s="3"/>
      <c r="USP50" s="3"/>
      <c r="USQ50" s="3"/>
      <c r="USR50" s="3"/>
      <c r="USS50" s="3"/>
      <c r="UST50" s="3"/>
      <c r="USU50" s="3"/>
      <c r="USV50" s="3"/>
      <c r="USW50" s="3"/>
      <c r="USX50" s="3"/>
      <c r="USY50" s="3"/>
      <c r="USZ50" s="3"/>
      <c r="UTA50" s="3"/>
      <c r="UTB50" s="3"/>
      <c r="UTC50" s="3"/>
      <c r="UTD50" s="3"/>
      <c r="UTE50" s="3"/>
      <c r="UTF50" s="3"/>
      <c r="UTG50" s="3"/>
      <c r="UTH50" s="3"/>
      <c r="UTI50" s="3"/>
      <c r="UTJ50" s="3"/>
      <c r="UTK50" s="3"/>
      <c r="UTL50" s="3"/>
      <c r="UTM50" s="3"/>
      <c r="UTN50" s="3"/>
      <c r="UTO50" s="3"/>
      <c r="UTP50" s="3"/>
      <c r="UTQ50" s="3"/>
      <c r="UTR50" s="3"/>
      <c r="UTS50" s="3"/>
      <c r="UTT50" s="3"/>
      <c r="UTU50" s="3"/>
      <c r="UTV50" s="3"/>
      <c r="UTW50" s="3"/>
      <c r="UTX50" s="3"/>
      <c r="UTY50" s="3"/>
      <c r="UTZ50" s="3"/>
      <c r="UUA50" s="3"/>
      <c r="UUB50" s="3"/>
      <c r="UUC50" s="3"/>
      <c r="UUD50" s="3"/>
      <c r="UUE50" s="3"/>
      <c r="UUF50" s="3"/>
      <c r="UUG50" s="3"/>
      <c r="UUH50" s="3"/>
      <c r="UUI50" s="3"/>
      <c r="UUJ50" s="3"/>
      <c r="UUK50" s="3"/>
      <c r="UUL50" s="3"/>
      <c r="UUM50" s="3"/>
      <c r="UUN50" s="3"/>
      <c r="UUO50" s="3"/>
      <c r="UUP50" s="3"/>
      <c r="UUQ50" s="3"/>
      <c r="UUR50" s="3"/>
      <c r="UUS50" s="3"/>
      <c r="UUT50" s="3"/>
      <c r="UUU50" s="3"/>
      <c r="UUV50" s="3"/>
      <c r="UUW50" s="3"/>
      <c r="UUX50" s="3"/>
      <c r="UUY50" s="3"/>
      <c r="UUZ50" s="3"/>
      <c r="UVA50" s="3"/>
      <c r="UVB50" s="3"/>
      <c r="UVC50" s="3"/>
      <c r="UVD50" s="3"/>
      <c r="UVE50" s="3"/>
      <c r="UVF50" s="3"/>
      <c r="UVG50" s="3"/>
      <c r="UVH50" s="3"/>
      <c r="UVI50" s="3"/>
      <c r="UVJ50" s="3"/>
      <c r="UVK50" s="3"/>
      <c r="UVL50" s="3"/>
      <c r="UVM50" s="3"/>
      <c r="UVN50" s="3"/>
      <c r="UVO50" s="3"/>
      <c r="UVP50" s="3"/>
      <c r="UVQ50" s="3"/>
      <c r="UVR50" s="3"/>
      <c r="UVS50" s="3"/>
      <c r="UVT50" s="3"/>
      <c r="UVU50" s="3"/>
      <c r="UVV50" s="3"/>
      <c r="UVW50" s="3"/>
      <c r="UVX50" s="3"/>
      <c r="UVY50" s="3"/>
      <c r="UVZ50" s="3"/>
      <c r="UWA50" s="3"/>
      <c r="UWB50" s="3"/>
      <c r="UWC50" s="3"/>
      <c r="UWD50" s="3"/>
      <c r="UWE50" s="3"/>
      <c r="UWF50" s="3"/>
      <c r="UWG50" s="3"/>
      <c r="UWH50" s="3"/>
      <c r="UWI50" s="3"/>
      <c r="UWJ50" s="3"/>
      <c r="UWK50" s="3"/>
      <c r="UWL50" s="3"/>
      <c r="UWM50" s="3"/>
      <c r="UWN50" s="3"/>
      <c r="UWO50" s="3"/>
      <c r="UWP50" s="3"/>
      <c r="UWQ50" s="3"/>
      <c r="UWR50" s="3"/>
      <c r="UWS50" s="3"/>
      <c r="UWT50" s="3"/>
      <c r="UWU50" s="3"/>
      <c r="UWV50" s="3"/>
      <c r="UWW50" s="3"/>
      <c r="UWX50" s="3"/>
      <c r="UWY50" s="3"/>
      <c r="UWZ50" s="3"/>
      <c r="UXA50" s="3"/>
      <c r="UXB50" s="3"/>
      <c r="UXC50" s="3"/>
      <c r="UXD50" s="3"/>
      <c r="UXE50" s="3"/>
      <c r="UXF50" s="3"/>
      <c r="UXG50" s="3"/>
      <c r="UXH50" s="3"/>
      <c r="UXI50" s="3"/>
      <c r="UXJ50" s="3"/>
      <c r="UXK50" s="3"/>
      <c r="UXL50" s="3"/>
      <c r="UXM50" s="3"/>
      <c r="UXN50" s="3"/>
      <c r="UXO50" s="3"/>
      <c r="UXP50" s="3"/>
      <c r="UXQ50" s="3"/>
      <c r="UXR50" s="3"/>
      <c r="UXS50" s="3"/>
      <c r="UXT50" s="3"/>
      <c r="UXU50" s="3"/>
      <c r="UXV50" s="3"/>
      <c r="UXW50" s="3"/>
      <c r="UXX50" s="3"/>
      <c r="UXY50" s="3"/>
      <c r="UXZ50" s="3"/>
      <c r="UYA50" s="3"/>
      <c r="UYB50" s="3"/>
      <c r="UYC50" s="3"/>
      <c r="UYD50" s="3"/>
      <c r="UYE50" s="3"/>
      <c r="UYF50" s="3"/>
      <c r="UYG50" s="3"/>
      <c r="UYH50" s="3"/>
      <c r="UYI50" s="3"/>
      <c r="UYJ50" s="3"/>
      <c r="UYK50" s="3"/>
      <c r="UYL50" s="3"/>
      <c r="UYM50" s="3"/>
      <c r="UYN50" s="3"/>
      <c r="UYO50" s="3"/>
      <c r="UYP50" s="3"/>
      <c r="UYQ50" s="3"/>
      <c r="UYR50" s="3"/>
      <c r="UYS50" s="3"/>
      <c r="UYT50" s="3"/>
      <c r="UYU50" s="3"/>
      <c r="UYV50" s="3"/>
      <c r="UYW50" s="3"/>
      <c r="UYX50" s="3"/>
      <c r="UYY50" s="3"/>
      <c r="UYZ50" s="3"/>
      <c r="UZA50" s="3"/>
      <c r="UZB50" s="3"/>
      <c r="UZC50" s="3"/>
      <c r="UZD50" s="3"/>
      <c r="UZE50" s="3"/>
      <c r="UZF50" s="3"/>
      <c r="UZG50" s="3"/>
      <c r="UZH50" s="3"/>
      <c r="UZI50" s="3"/>
      <c r="UZJ50" s="3"/>
      <c r="UZK50" s="3"/>
      <c r="UZL50" s="3"/>
      <c r="UZM50" s="3"/>
      <c r="UZN50" s="3"/>
      <c r="UZO50" s="3"/>
      <c r="UZP50" s="3"/>
      <c r="UZQ50" s="3"/>
      <c r="UZR50" s="3"/>
      <c r="UZS50" s="3"/>
      <c r="UZT50" s="3"/>
      <c r="UZU50" s="3"/>
      <c r="UZV50" s="3"/>
      <c r="UZW50" s="3"/>
      <c r="UZX50" s="3"/>
      <c r="UZY50" s="3"/>
      <c r="UZZ50" s="3"/>
      <c r="VAA50" s="3"/>
      <c r="VAB50" s="3"/>
      <c r="VAC50" s="3"/>
      <c r="VAD50" s="3"/>
      <c r="VAE50" s="3"/>
      <c r="VAF50" s="3"/>
      <c r="VAG50" s="3"/>
      <c r="VAH50" s="3"/>
      <c r="VAI50" s="3"/>
      <c r="VAJ50" s="3"/>
      <c r="VAK50" s="3"/>
      <c r="VAL50" s="3"/>
      <c r="VAM50" s="3"/>
      <c r="VAN50" s="3"/>
      <c r="VAO50" s="3"/>
      <c r="VAP50" s="3"/>
      <c r="VAQ50" s="3"/>
      <c r="VAR50" s="3"/>
      <c r="VAS50" s="3"/>
      <c r="VAT50" s="3"/>
      <c r="VAU50" s="3"/>
      <c r="VAV50" s="3"/>
      <c r="VAW50" s="3"/>
      <c r="VAX50" s="3"/>
      <c r="VAY50" s="3"/>
      <c r="VAZ50" s="3"/>
      <c r="VBA50" s="3"/>
      <c r="VBB50" s="3"/>
      <c r="VBC50" s="3"/>
      <c r="VBD50" s="3"/>
      <c r="VBE50" s="3"/>
      <c r="VBF50" s="3"/>
      <c r="VBG50" s="3"/>
      <c r="VBH50" s="3"/>
      <c r="VBI50" s="3"/>
      <c r="VBJ50" s="3"/>
      <c r="VBK50" s="3"/>
      <c r="VBL50" s="3"/>
      <c r="VBM50" s="3"/>
      <c r="VBN50" s="3"/>
      <c r="VBO50" s="3"/>
      <c r="VBP50" s="3"/>
      <c r="VBQ50" s="3"/>
      <c r="VBR50" s="3"/>
      <c r="VBS50" s="3"/>
      <c r="VBT50" s="3"/>
      <c r="VBU50" s="3"/>
      <c r="VBV50" s="3"/>
      <c r="VBW50" s="3"/>
      <c r="VBX50" s="3"/>
      <c r="VBY50" s="3"/>
      <c r="VBZ50" s="3"/>
      <c r="VCA50" s="3"/>
      <c r="VCB50" s="3"/>
      <c r="VCC50" s="3"/>
      <c r="VCD50" s="3"/>
      <c r="VCE50" s="3"/>
      <c r="VCF50" s="3"/>
      <c r="VCG50" s="3"/>
      <c r="VCH50" s="3"/>
      <c r="VCI50" s="3"/>
      <c r="VCJ50" s="3"/>
      <c r="VCK50" s="3"/>
      <c r="VCL50" s="3"/>
      <c r="VCM50" s="3"/>
      <c r="VCN50" s="3"/>
      <c r="VCO50" s="3"/>
      <c r="VCP50" s="3"/>
      <c r="VCQ50" s="3"/>
      <c r="VCR50" s="3"/>
      <c r="VCS50" s="3"/>
      <c r="VCT50" s="3"/>
      <c r="VCU50" s="3"/>
      <c r="VCV50" s="3"/>
      <c r="VCW50" s="3"/>
      <c r="VCX50" s="3"/>
      <c r="VCY50" s="3"/>
      <c r="VCZ50" s="3"/>
      <c r="VDA50" s="3"/>
      <c r="VDB50" s="3"/>
      <c r="VDC50" s="3"/>
      <c r="VDD50" s="3"/>
      <c r="VDE50" s="3"/>
      <c r="VDF50" s="3"/>
      <c r="VDG50" s="3"/>
      <c r="VDH50" s="3"/>
      <c r="VDI50" s="3"/>
      <c r="VDJ50" s="3"/>
      <c r="VDK50" s="3"/>
      <c r="VDL50" s="3"/>
      <c r="VDM50" s="3"/>
      <c r="VDN50" s="3"/>
      <c r="VDO50" s="3"/>
      <c r="VDP50" s="3"/>
      <c r="VDQ50" s="3"/>
      <c r="VDR50" s="3"/>
      <c r="VDS50" s="3"/>
      <c r="VDT50" s="3"/>
      <c r="VDU50" s="3"/>
      <c r="VDV50" s="3"/>
      <c r="VDW50" s="3"/>
      <c r="VDX50" s="3"/>
      <c r="VDY50" s="3"/>
      <c r="VDZ50" s="3"/>
      <c r="VEA50" s="3"/>
      <c r="VEB50" s="3"/>
      <c r="VEC50" s="3"/>
      <c r="VED50" s="3"/>
      <c r="VEE50" s="3"/>
      <c r="VEF50" s="3"/>
      <c r="VEG50" s="3"/>
      <c r="VEH50" s="3"/>
      <c r="VEI50" s="3"/>
      <c r="VEJ50" s="3"/>
      <c r="VEK50" s="3"/>
      <c r="VEL50" s="3"/>
      <c r="VEM50" s="3"/>
      <c r="VEN50" s="3"/>
      <c r="VEO50" s="3"/>
      <c r="VEP50" s="3"/>
      <c r="VEQ50" s="3"/>
      <c r="VER50" s="3"/>
      <c r="VES50" s="3"/>
      <c r="VET50" s="3"/>
      <c r="VEU50" s="3"/>
      <c r="VEV50" s="3"/>
      <c r="VEW50" s="3"/>
      <c r="VEX50" s="3"/>
      <c r="VEY50" s="3"/>
      <c r="VEZ50" s="3"/>
      <c r="VFA50" s="3"/>
      <c r="VFB50" s="3"/>
      <c r="VFC50" s="3"/>
      <c r="VFD50" s="3"/>
      <c r="VFE50" s="3"/>
      <c r="VFF50" s="3"/>
      <c r="VFG50" s="3"/>
      <c r="VFH50" s="3"/>
      <c r="VFI50" s="3"/>
      <c r="VFJ50" s="3"/>
      <c r="VFK50" s="3"/>
      <c r="VFL50" s="3"/>
      <c r="VFM50" s="3"/>
      <c r="VFN50" s="3"/>
      <c r="VFO50" s="3"/>
      <c r="VFP50" s="3"/>
      <c r="VFQ50" s="3"/>
      <c r="VFR50" s="3"/>
      <c r="VFS50" s="3"/>
      <c r="VFT50" s="3"/>
      <c r="VFU50" s="3"/>
      <c r="VFV50" s="3"/>
      <c r="VFW50" s="3"/>
      <c r="VFX50" s="3"/>
      <c r="VFY50" s="3"/>
      <c r="VFZ50" s="3"/>
      <c r="VGA50" s="3"/>
      <c r="VGB50" s="3"/>
      <c r="VGC50" s="3"/>
      <c r="VGD50" s="3"/>
      <c r="VGE50" s="3"/>
      <c r="VGF50" s="3"/>
      <c r="VGG50" s="3"/>
      <c r="VGH50" s="3"/>
      <c r="VGI50" s="3"/>
      <c r="VGJ50" s="3"/>
      <c r="VGK50" s="3"/>
      <c r="VGL50" s="3"/>
      <c r="VGM50" s="3"/>
      <c r="VGN50" s="3"/>
      <c r="VGO50" s="3"/>
      <c r="VGP50" s="3"/>
      <c r="VGQ50" s="3"/>
      <c r="VGR50" s="3"/>
      <c r="VGS50" s="3"/>
      <c r="VGT50" s="3"/>
      <c r="VGU50" s="3"/>
      <c r="VGV50" s="3"/>
      <c r="VGW50" s="3"/>
      <c r="VGX50" s="3"/>
      <c r="VGY50" s="3"/>
      <c r="VGZ50" s="3"/>
      <c r="VHA50" s="3"/>
      <c r="VHB50" s="3"/>
      <c r="VHC50" s="3"/>
      <c r="VHD50" s="3"/>
      <c r="VHE50" s="3"/>
      <c r="VHF50" s="3"/>
      <c r="VHG50" s="3"/>
      <c r="VHH50" s="3"/>
      <c r="VHI50" s="3"/>
      <c r="VHJ50" s="3"/>
      <c r="VHK50" s="3"/>
      <c r="VHL50" s="3"/>
      <c r="VHM50" s="3"/>
      <c r="VHN50" s="3"/>
      <c r="VHO50" s="3"/>
      <c r="VHP50" s="3"/>
      <c r="VHQ50" s="3"/>
      <c r="VHR50" s="3"/>
      <c r="VHS50" s="3"/>
      <c r="VHT50" s="3"/>
      <c r="VHU50" s="3"/>
      <c r="VHV50" s="3"/>
      <c r="VHW50" s="3"/>
      <c r="VHX50" s="3"/>
      <c r="VHY50" s="3"/>
      <c r="VHZ50" s="3"/>
      <c r="VIA50" s="3"/>
      <c r="VIB50" s="3"/>
      <c r="VIC50" s="3"/>
      <c r="VID50" s="3"/>
      <c r="VIE50" s="3"/>
      <c r="VIF50" s="3"/>
      <c r="VIG50" s="3"/>
      <c r="VIH50" s="3"/>
      <c r="VII50" s="3"/>
      <c r="VIJ50" s="3"/>
      <c r="VIK50" s="3"/>
      <c r="VIL50" s="3"/>
      <c r="VIM50" s="3"/>
      <c r="VIN50" s="3"/>
      <c r="VIO50" s="3"/>
      <c r="VIP50" s="3"/>
      <c r="VIQ50" s="3"/>
      <c r="VIR50" s="3"/>
      <c r="VIS50" s="3"/>
      <c r="VIT50" s="3"/>
      <c r="VIU50" s="3"/>
      <c r="VIV50" s="3"/>
      <c r="VIW50" s="3"/>
      <c r="VIX50" s="3"/>
      <c r="VIY50" s="3"/>
      <c r="VIZ50" s="3"/>
      <c r="VJA50" s="3"/>
      <c r="VJB50" s="3"/>
      <c r="VJC50" s="3"/>
      <c r="VJD50" s="3"/>
      <c r="VJE50" s="3"/>
      <c r="VJF50" s="3"/>
      <c r="VJG50" s="3"/>
      <c r="VJH50" s="3"/>
      <c r="VJI50" s="3"/>
      <c r="VJJ50" s="3"/>
      <c r="VJK50" s="3"/>
      <c r="VJL50" s="3"/>
      <c r="VJM50" s="3"/>
      <c r="VJN50" s="3"/>
      <c r="VJO50" s="3"/>
      <c r="VJP50" s="3"/>
      <c r="VJQ50" s="3"/>
      <c r="VJR50" s="3"/>
      <c r="VJS50" s="3"/>
      <c r="VJT50" s="3"/>
      <c r="VJU50" s="3"/>
      <c r="VJV50" s="3"/>
      <c r="VJW50" s="3"/>
      <c r="VJX50" s="3"/>
      <c r="VJY50" s="3"/>
      <c r="VJZ50" s="3"/>
      <c r="VKA50" s="3"/>
      <c r="VKB50" s="3"/>
      <c r="VKC50" s="3"/>
      <c r="VKD50" s="3"/>
      <c r="VKE50" s="3"/>
      <c r="VKF50" s="3"/>
      <c r="VKG50" s="3"/>
      <c r="VKH50" s="3"/>
      <c r="VKI50" s="3"/>
      <c r="VKJ50" s="3"/>
      <c r="VKK50" s="3"/>
      <c r="VKL50" s="3"/>
      <c r="VKM50" s="3"/>
      <c r="VKN50" s="3"/>
      <c r="VKO50" s="3"/>
      <c r="VKP50" s="3"/>
      <c r="VKQ50" s="3"/>
      <c r="VKR50" s="3"/>
      <c r="VKS50" s="3"/>
      <c r="VKT50" s="3"/>
      <c r="VKU50" s="3"/>
      <c r="VKV50" s="3"/>
      <c r="VKW50" s="3"/>
      <c r="VKX50" s="3"/>
      <c r="VKY50" s="3"/>
      <c r="VKZ50" s="3"/>
      <c r="VLA50" s="3"/>
      <c r="VLB50" s="3"/>
      <c r="VLC50" s="3"/>
      <c r="VLD50" s="3"/>
      <c r="VLE50" s="3"/>
      <c r="VLF50" s="3"/>
      <c r="VLG50" s="3"/>
      <c r="VLH50" s="3"/>
      <c r="VLI50" s="3"/>
      <c r="VLJ50" s="3"/>
      <c r="VLK50" s="3"/>
      <c r="VLL50" s="3"/>
      <c r="VLM50" s="3"/>
      <c r="VLN50" s="3"/>
      <c r="VLO50" s="3"/>
      <c r="VLP50" s="3"/>
      <c r="VLQ50" s="3"/>
      <c r="VLR50" s="3"/>
      <c r="VLS50" s="3"/>
      <c r="VLT50" s="3"/>
      <c r="VLU50" s="3"/>
      <c r="VLV50" s="3"/>
      <c r="VLW50" s="3"/>
      <c r="VLX50" s="3"/>
      <c r="VLY50" s="3"/>
      <c r="VLZ50" s="3"/>
      <c r="VMA50" s="3"/>
      <c r="VMB50" s="3"/>
      <c r="VMC50" s="3"/>
      <c r="VMD50" s="3"/>
      <c r="VME50" s="3"/>
      <c r="VMF50" s="3"/>
      <c r="VMG50" s="3"/>
      <c r="VMH50" s="3"/>
      <c r="VMI50" s="3"/>
      <c r="VMJ50" s="3"/>
      <c r="VMK50" s="3"/>
      <c r="VML50" s="3"/>
      <c r="VMM50" s="3"/>
      <c r="VMN50" s="3"/>
      <c r="VMO50" s="3"/>
      <c r="VMP50" s="3"/>
      <c r="VMQ50" s="3"/>
      <c r="VMR50" s="3"/>
      <c r="VMS50" s="3"/>
      <c r="VMT50" s="3"/>
      <c r="VMU50" s="3"/>
      <c r="VMV50" s="3"/>
      <c r="VMW50" s="3"/>
      <c r="VMX50" s="3"/>
      <c r="VMY50" s="3"/>
      <c r="VMZ50" s="3"/>
      <c r="VNA50" s="3"/>
      <c r="VNB50" s="3"/>
      <c r="VNC50" s="3"/>
      <c r="VND50" s="3"/>
      <c r="VNE50" s="3"/>
      <c r="VNF50" s="3"/>
      <c r="VNG50" s="3"/>
      <c r="VNH50" s="3"/>
      <c r="VNI50" s="3"/>
      <c r="VNJ50" s="3"/>
      <c r="VNK50" s="3"/>
      <c r="VNL50" s="3"/>
      <c r="VNM50" s="3"/>
      <c r="VNN50" s="3"/>
      <c r="VNO50" s="3"/>
      <c r="VNP50" s="3"/>
      <c r="VNQ50" s="3"/>
      <c r="VNR50" s="3"/>
      <c r="VNS50" s="3"/>
      <c r="VNT50" s="3"/>
      <c r="VNU50" s="3"/>
      <c r="VNV50" s="3"/>
      <c r="VNW50" s="3"/>
      <c r="VNX50" s="3"/>
      <c r="VNY50" s="3"/>
      <c r="VNZ50" s="3"/>
      <c r="VOA50" s="3"/>
      <c r="VOB50" s="3"/>
      <c r="VOC50" s="3"/>
      <c r="VOD50" s="3"/>
      <c r="VOE50" s="3"/>
      <c r="VOF50" s="3"/>
      <c r="VOG50" s="3"/>
      <c r="VOH50" s="3"/>
      <c r="VOI50" s="3"/>
      <c r="VOJ50" s="3"/>
      <c r="VOK50" s="3"/>
      <c r="VOL50" s="3"/>
      <c r="VOM50" s="3"/>
      <c r="VON50" s="3"/>
      <c r="VOO50" s="3"/>
      <c r="VOP50" s="3"/>
      <c r="VOQ50" s="3"/>
      <c r="VOR50" s="3"/>
      <c r="VOS50" s="3"/>
      <c r="VOT50" s="3"/>
      <c r="VOU50" s="3"/>
      <c r="VOV50" s="3"/>
      <c r="VOW50" s="3"/>
      <c r="VOX50" s="3"/>
      <c r="VOY50" s="3"/>
      <c r="VOZ50" s="3"/>
      <c r="VPA50" s="3"/>
      <c r="VPB50" s="3"/>
      <c r="VPC50" s="3"/>
      <c r="VPD50" s="3"/>
      <c r="VPE50" s="3"/>
      <c r="VPF50" s="3"/>
      <c r="VPG50" s="3"/>
      <c r="VPH50" s="3"/>
      <c r="VPI50" s="3"/>
      <c r="VPJ50" s="3"/>
      <c r="VPK50" s="3"/>
      <c r="VPL50" s="3"/>
      <c r="VPM50" s="3"/>
      <c r="VPN50" s="3"/>
      <c r="VPO50" s="3"/>
      <c r="VPP50" s="3"/>
      <c r="VPQ50" s="3"/>
      <c r="VPR50" s="3"/>
      <c r="VPS50" s="3"/>
      <c r="VPT50" s="3"/>
      <c r="VPU50" s="3"/>
      <c r="VPV50" s="3"/>
      <c r="VPW50" s="3"/>
      <c r="VPX50" s="3"/>
      <c r="VPY50" s="3"/>
      <c r="VPZ50" s="3"/>
      <c r="VQA50" s="3"/>
      <c r="VQB50" s="3"/>
      <c r="VQC50" s="3"/>
      <c r="VQD50" s="3"/>
      <c r="VQE50" s="3"/>
      <c r="VQF50" s="3"/>
      <c r="VQG50" s="3"/>
      <c r="VQH50" s="3"/>
      <c r="VQI50" s="3"/>
      <c r="VQJ50" s="3"/>
      <c r="VQK50" s="3"/>
      <c r="VQL50" s="3"/>
      <c r="VQM50" s="3"/>
      <c r="VQN50" s="3"/>
      <c r="VQO50" s="3"/>
      <c r="VQP50" s="3"/>
      <c r="VQQ50" s="3"/>
      <c r="VQR50" s="3"/>
      <c r="VQS50" s="3"/>
      <c r="VQT50" s="3"/>
      <c r="VQU50" s="3"/>
      <c r="VQV50" s="3"/>
      <c r="VQW50" s="3"/>
      <c r="VQX50" s="3"/>
      <c r="VQY50" s="3"/>
      <c r="VQZ50" s="3"/>
      <c r="VRA50" s="3"/>
      <c r="VRB50" s="3"/>
      <c r="VRC50" s="3"/>
      <c r="VRD50" s="3"/>
      <c r="VRE50" s="3"/>
      <c r="VRF50" s="3"/>
      <c r="VRG50" s="3"/>
      <c r="VRH50" s="3"/>
      <c r="VRI50" s="3"/>
      <c r="VRJ50" s="3"/>
      <c r="VRK50" s="3"/>
      <c r="VRL50" s="3"/>
      <c r="VRM50" s="3"/>
      <c r="VRN50" s="3"/>
      <c r="VRO50" s="3"/>
      <c r="VRP50" s="3"/>
      <c r="VRQ50" s="3"/>
      <c r="VRR50" s="3"/>
      <c r="VRS50" s="3"/>
      <c r="VRT50" s="3"/>
      <c r="VRU50" s="3"/>
      <c r="VRV50" s="3"/>
      <c r="VRW50" s="3"/>
      <c r="VRX50" s="3"/>
      <c r="VRY50" s="3"/>
      <c r="VRZ50" s="3"/>
      <c r="VSA50" s="3"/>
      <c r="VSB50" s="3"/>
      <c r="VSC50" s="3"/>
      <c r="VSD50" s="3"/>
      <c r="VSE50" s="3"/>
      <c r="VSF50" s="3"/>
      <c r="VSG50" s="3"/>
      <c r="VSH50" s="3"/>
      <c r="VSI50" s="3"/>
      <c r="VSJ50" s="3"/>
      <c r="VSK50" s="3"/>
      <c r="VSL50" s="3"/>
      <c r="VSM50" s="3"/>
      <c r="VSN50" s="3"/>
      <c r="VSO50" s="3"/>
      <c r="VSP50" s="3"/>
      <c r="VSQ50" s="3"/>
      <c r="VSR50" s="3"/>
      <c r="VSS50" s="3"/>
      <c r="VST50" s="3"/>
      <c r="VSU50" s="3"/>
      <c r="VSV50" s="3"/>
      <c r="VSW50" s="3"/>
      <c r="VSX50" s="3"/>
      <c r="VSY50" s="3"/>
      <c r="VSZ50" s="3"/>
      <c r="VTA50" s="3"/>
      <c r="VTB50" s="3"/>
      <c r="VTC50" s="3"/>
      <c r="VTD50" s="3"/>
      <c r="VTE50" s="3"/>
      <c r="VTF50" s="3"/>
      <c r="VTG50" s="3"/>
      <c r="VTH50" s="3"/>
      <c r="VTI50" s="3"/>
      <c r="VTJ50" s="3"/>
      <c r="VTK50" s="3"/>
      <c r="VTL50" s="3"/>
      <c r="VTM50" s="3"/>
      <c r="VTN50" s="3"/>
      <c r="VTO50" s="3"/>
      <c r="VTP50" s="3"/>
      <c r="VTQ50" s="3"/>
      <c r="VTR50" s="3"/>
      <c r="VTS50" s="3"/>
      <c r="VTT50" s="3"/>
      <c r="VTU50" s="3"/>
      <c r="VTV50" s="3"/>
      <c r="VTW50" s="3"/>
      <c r="VTX50" s="3"/>
      <c r="VTY50" s="3"/>
      <c r="VTZ50" s="3"/>
      <c r="VUA50" s="3"/>
      <c r="VUB50" s="3"/>
      <c r="VUC50" s="3"/>
      <c r="VUD50" s="3"/>
      <c r="VUE50" s="3"/>
      <c r="VUF50" s="3"/>
      <c r="VUG50" s="3"/>
      <c r="VUH50" s="3"/>
      <c r="VUI50" s="3"/>
      <c r="VUJ50" s="3"/>
      <c r="VUK50" s="3"/>
      <c r="VUL50" s="3"/>
      <c r="VUM50" s="3"/>
      <c r="VUN50" s="3"/>
      <c r="VUO50" s="3"/>
      <c r="VUP50" s="3"/>
      <c r="VUQ50" s="3"/>
      <c r="VUR50" s="3"/>
      <c r="VUS50" s="3"/>
      <c r="VUT50" s="3"/>
      <c r="VUU50" s="3"/>
      <c r="VUV50" s="3"/>
      <c r="VUW50" s="3"/>
      <c r="VUX50" s="3"/>
      <c r="VUY50" s="3"/>
      <c r="VUZ50" s="3"/>
      <c r="VVA50" s="3"/>
      <c r="VVB50" s="3"/>
      <c r="VVC50" s="3"/>
      <c r="VVD50" s="3"/>
      <c r="VVE50" s="3"/>
      <c r="VVF50" s="3"/>
      <c r="VVG50" s="3"/>
      <c r="VVH50" s="3"/>
      <c r="VVI50" s="3"/>
      <c r="VVJ50" s="3"/>
      <c r="VVK50" s="3"/>
      <c r="VVL50" s="3"/>
      <c r="VVM50" s="3"/>
      <c r="VVN50" s="3"/>
      <c r="VVO50" s="3"/>
      <c r="VVP50" s="3"/>
      <c r="VVQ50" s="3"/>
      <c r="VVR50" s="3"/>
      <c r="VVS50" s="3"/>
      <c r="VVT50" s="3"/>
      <c r="VVU50" s="3"/>
      <c r="VVV50" s="3"/>
      <c r="VVW50" s="3"/>
      <c r="VVX50" s="3"/>
      <c r="VVY50" s="3"/>
      <c r="VVZ50" s="3"/>
      <c r="VWA50" s="3"/>
      <c r="VWB50" s="3"/>
      <c r="VWC50" s="3"/>
      <c r="VWD50" s="3"/>
      <c r="VWE50" s="3"/>
      <c r="VWF50" s="3"/>
      <c r="VWG50" s="3"/>
      <c r="VWH50" s="3"/>
      <c r="VWI50" s="3"/>
      <c r="VWJ50" s="3"/>
      <c r="VWK50" s="3"/>
      <c r="VWL50" s="3"/>
      <c r="VWM50" s="3"/>
      <c r="VWN50" s="3"/>
      <c r="VWO50" s="3"/>
      <c r="VWP50" s="3"/>
      <c r="VWQ50" s="3"/>
      <c r="VWR50" s="3"/>
      <c r="VWS50" s="3"/>
      <c r="VWT50" s="3"/>
      <c r="VWU50" s="3"/>
      <c r="VWV50" s="3"/>
      <c r="VWW50" s="3"/>
      <c r="VWX50" s="3"/>
      <c r="VWY50" s="3"/>
      <c r="VWZ50" s="3"/>
      <c r="VXA50" s="3"/>
      <c r="VXB50" s="3"/>
      <c r="VXC50" s="3"/>
      <c r="VXD50" s="3"/>
      <c r="VXE50" s="3"/>
      <c r="VXF50" s="3"/>
      <c r="VXG50" s="3"/>
      <c r="VXH50" s="3"/>
      <c r="VXI50" s="3"/>
      <c r="VXJ50" s="3"/>
      <c r="VXK50" s="3"/>
      <c r="VXL50" s="3"/>
      <c r="VXM50" s="3"/>
      <c r="VXN50" s="3"/>
      <c r="VXO50" s="3"/>
      <c r="VXP50" s="3"/>
      <c r="VXQ50" s="3"/>
      <c r="VXR50" s="3"/>
      <c r="VXS50" s="3"/>
      <c r="VXT50" s="3"/>
      <c r="VXU50" s="3"/>
      <c r="VXV50" s="3"/>
      <c r="VXW50" s="3"/>
      <c r="VXX50" s="3"/>
      <c r="VXY50" s="3"/>
      <c r="VXZ50" s="3"/>
      <c r="VYA50" s="3"/>
      <c r="VYB50" s="3"/>
      <c r="VYC50" s="3"/>
      <c r="VYD50" s="3"/>
      <c r="VYE50" s="3"/>
      <c r="VYF50" s="3"/>
      <c r="VYG50" s="3"/>
      <c r="VYH50" s="3"/>
      <c r="VYI50" s="3"/>
      <c r="VYJ50" s="3"/>
      <c r="VYK50" s="3"/>
      <c r="VYL50" s="3"/>
      <c r="VYM50" s="3"/>
      <c r="VYN50" s="3"/>
      <c r="VYO50" s="3"/>
      <c r="VYP50" s="3"/>
      <c r="VYQ50" s="3"/>
      <c r="VYR50" s="3"/>
      <c r="VYS50" s="3"/>
      <c r="VYT50" s="3"/>
      <c r="VYU50" s="3"/>
      <c r="VYV50" s="3"/>
      <c r="VYW50" s="3"/>
      <c r="VYX50" s="3"/>
      <c r="VYY50" s="3"/>
      <c r="VYZ50" s="3"/>
      <c r="VZA50" s="3"/>
      <c r="VZB50" s="3"/>
      <c r="VZC50" s="3"/>
      <c r="VZD50" s="3"/>
      <c r="VZE50" s="3"/>
      <c r="VZF50" s="3"/>
      <c r="VZG50" s="3"/>
      <c r="VZH50" s="3"/>
      <c r="VZI50" s="3"/>
      <c r="VZJ50" s="3"/>
      <c r="VZK50" s="3"/>
      <c r="VZL50" s="3"/>
      <c r="VZM50" s="3"/>
      <c r="VZN50" s="3"/>
      <c r="VZO50" s="3"/>
      <c r="VZP50" s="3"/>
      <c r="VZQ50" s="3"/>
      <c r="VZR50" s="3"/>
      <c r="VZS50" s="3"/>
      <c r="VZT50" s="3"/>
      <c r="VZU50" s="3"/>
      <c r="VZV50" s="3"/>
      <c r="VZW50" s="3"/>
      <c r="VZX50" s="3"/>
      <c r="VZY50" s="3"/>
      <c r="VZZ50" s="3"/>
      <c r="WAA50" s="3"/>
      <c r="WAB50" s="3"/>
      <c r="WAC50" s="3"/>
      <c r="WAD50" s="3"/>
      <c r="WAE50" s="3"/>
      <c r="WAF50" s="3"/>
      <c r="WAG50" s="3"/>
      <c r="WAH50" s="3"/>
      <c r="WAI50" s="3"/>
      <c r="WAJ50" s="3"/>
      <c r="WAK50" s="3"/>
      <c r="WAL50" s="3"/>
      <c r="WAM50" s="3"/>
      <c r="WAN50" s="3"/>
      <c r="WAO50" s="3"/>
      <c r="WAP50" s="3"/>
      <c r="WAQ50" s="3"/>
      <c r="WAR50" s="3"/>
      <c r="WAS50" s="3"/>
      <c r="WAT50" s="3"/>
      <c r="WAU50" s="3"/>
      <c r="WAV50" s="3"/>
      <c r="WAW50" s="3"/>
      <c r="WAX50" s="3"/>
      <c r="WAY50" s="3"/>
      <c r="WAZ50" s="3"/>
      <c r="WBA50" s="3"/>
      <c r="WBB50" s="3"/>
      <c r="WBC50" s="3"/>
      <c r="WBD50" s="3"/>
      <c r="WBE50" s="3"/>
      <c r="WBF50" s="3"/>
      <c r="WBG50" s="3"/>
      <c r="WBH50" s="3"/>
      <c r="WBI50" s="3"/>
      <c r="WBJ50" s="3"/>
      <c r="WBK50" s="3"/>
      <c r="WBL50" s="3"/>
      <c r="WBM50" s="3"/>
      <c r="WBN50" s="3"/>
      <c r="WBO50" s="3"/>
      <c r="WBP50" s="3"/>
      <c r="WBQ50" s="3"/>
      <c r="WBR50" s="3"/>
      <c r="WBS50" s="3"/>
      <c r="WBT50" s="3"/>
      <c r="WBU50" s="3"/>
      <c r="WBV50" s="3"/>
      <c r="WBW50" s="3"/>
      <c r="WBX50" s="3"/>
      <c r="WBY50" s="3"/>
      <c r="WBZ50" s="3"/>
      <c r="WCA50" s="3"/>
      <c r="WCB50" s="3"/>
      <c r="WCC50" s="3"/>
      <c r="WCD50" s="3"/>
      <c r="WCE50" s="3"/>
      <c r="WCF50" s="3"/>
      <c r="WCG50" s="3"/>
      <c r="WCH50" s="3"/>
      <c r="WCI50" s="3"/>
      <c r="WCJ50" s="3"/>
      <c r="WCK50" s="3"/>
      <c r="WCL50" s="3"/>
      <c r="WCM50" s="3"/>
      <c r="WCN50" s="3"/>
      <c r="WCO50" s="3"/>
      <c r="WCP50" s="3"/>
      <c r="WCQ50" s="3"/>
      <c r="WCR50" s="3"/>
      <c r="WCS50" s="3"/>
      <c r="WCT50" s="3"/>
      <c r="WCU50" s="3"/>
      <c r="WCV50" s="3"/>
      <c r="WCW50" s="3"/>
      <c r="WCX50" s="3"/>
      <c r="WCY50" s="3"/>
      <c r="WCZ50" s="3"/>
      <c r="WDA50" s="3"/>
      <c r="WDB50" s="3"/>
      <c r="WDC50" s="3"/>
      <c r="WDD50" s="3"/>
      <c r="WDE50" s="3"/>
      <c r="WDF50" s="3"/>
      <c r="WDG50" s="3"/>
      <c r="WDH50" s="3"/>
      <c r="WDI50" s="3"/>
      <c r="WDJ50" s="3"/>
      <c r="WDK50" s="3"/>
      <c r="WDL50" s="3"/>
      <c r="WDM50" s="3"/>
      <c r="WDN50" s="3"/>
      <c r="WDO50" s="3"/>
      <c r="WDP50" s="3"/>
      <c r="WDQ50" s="3"/>
      <c r="WDR50" s="3"/>
      <c r="WDS50" s="3"/>
      <c r="WDT50" s="3"/>
      <c r="WDU50" s="3"/>
      <c r="WDV50" s="3"/>
      <c r="WDW50" s="3"/>
      <c r="WDX50" s="3"/>
      <c r="WDY50" s="3"/>
      <c r="WDZ50" s="3"/>
      <c r="WEA50" s="3"/>
      <c r="WEB50" s="3"/>
      <c r="WEC50" s="3"/>
      <c r="WED50" s="3"/>
      <c r="WEE50" s="3"/>
      <c r="WEF50" s="3"/>
      <c r="WEG50" s="3"/>
      <c r="WEH50" s="3"/>
      <c r="WEI50" s="3"/>
      <c r="WEJ50" s="3"/>
      <c r="WEK50" s="3"/>
      <c r="WEL50" s="3"/>
      <c r="WEM50" s="3"/>
      <c r="WEN50" s="3"/>
      <c r="WEO50" s="3"/>
      <c r="WEP50" s="3"/>
      <c r="WEQ50" s="3"/>
      <c r="WER50" s="3"/>
      <c r="WES50" s="3"/>
      <c r="WET50" s="3"/>
      <c r="WEU50" s="3"/>
      <c r="WEV50" s="3"/>
      <c r="WEW50" s="3"/>
      <c r="WEX50" s="3"/>
      <c r="WEY50" s="3"/>
      <c r="WEZ50" s="3"/>
      <c r="WFA50" s="3"/>
      <c r="WFB50" s="3"/>
      <c r="WFC50" s="3"/>
      <c r="WFD50" s="3"/>
      <c r="WFE50" s="3"/>
      <c r="WFF50" s="3"/>
      <c r="WFG50" s="3"/>
      <c r="WFH50" s="3"/>
      <c r="WFI50" s="3"/>
      <c r="WFJ50" s="3"/>
      <c r="WFK50" s="3"/>
      <c r="WFL50" s="3"/>
      <c r="WFM50" s="3"/>
      <c r="WFN50" s="3"/>
      <c r="WFO50" s="3"/>
      <c r="WFP50" s="3"/>
      <c r="WFQ50" s="3"/>
      <c r="WFR50" s="3"/>
      <c r="WFS50" s="3"/>
      <c r="WFT50" s="3"/>
      <c r="WFU50" s="3"/>
      <c r="WFV50" s="3"/>
      <c r="WFW50" s="3"/>
      <c r="WFX50" s="3"/>
      <c r="WFY50" s="3"/>
      <c r="WFZ50" s="3"/>
      <c r="WGA50" s="3"/>
      <c r="WGB50" s="3"/>
      <c r="WGC50" s="3"/>
      <c r="WGD50" s="3"/>
      <c r="WGE50" s="3"/>
      <c r="WGF50" s="3"/>
      <c r="WGG50" s="3"/>
      <c r="WGH50" s="3"/>
      <c r="WGI50" s="3"/>
      <c r="WGJ50" s="3"/>
      <c r="WGK50" s="3"/>
      <c r="WGL50" s="3"/>
      <c r="WGM50" s="3"/>
      <c r="WGN50" s="3"/>
      <c r="WGO50" s="3"/>
      <c r="WGP50" s="3"/>
      <c r="WGQ50" s="3"/>
      <c r="WGR50" s="3"/>
      <c r="WGS50" s="3"/>
      <c r="WGT50" s="3"/>
      <c r="WGU50" s="3"/>
      <c r="WGV50" s="3"/>
      <c r="WGW50" s="3"/>
      <c r="WGX50" s="3"/>
      <c r="WGY50" s="3"/>
      <c r="WGZ50" s="3"/>
      <c r="WHA50" s="3"/>
      <c r="WHB50" s="3"/>
      <c r="WHC50" s="3"/>
      <c r="WHD50" s="3"/>
      <c r="WHE50" s="3"/>
      <c r="WHF50" s="3"/>
      <c r="WHG50" s="3"/>
      <c r="WHH50" s="3"/>
      <c r="WHI50" s="3"/>
      <c r="WHJ50" s="3"/>
      <c r="WHK50" s="3"/>
      <c r="WHL50" s="3"/>
      <c r="WHM50" s="3"/>
      <c r="WHN50" s="3"/>
      <c r="WHO50" s="3"/>
      <c r="WHP50" s="3"/>
      <c r="WHQ50" s="3"/>
      <c r="WHR50" s="3"/>
      <c r="WHS50" s="3"/>
      <c r="WHT50" s="3"/>
      <c r="WHU50" s="3"/>
      <c r="WHV50" s="3"/>
      <c r="WHW50" s="3"/>
      <c r="WHX50" s="3"/>
      <c r="WHY50" s="3"/>
      <c r="WHZ50" s="3"/>
      <c r="WIA50" s="3"/>
      <c r="WIB50" s="3"/>
      <c r="WIC50" s="3"/>
      <c r="WID50" s="3"/>
      <c r="WIE50" s="3"/>
      <c r="WIF50" s="3"/>
      <c r="WIG50" s="3"/>
      <c r="WIH50" s="3"/>
      <c r="WII50" s="3"/>
      <c r="WIJ50" s="3"/>
      <c r="WIK50" s="3"/>
      <c r="WIL50" s="3"/>
      <c r="WIM50" s="3"/>
      <c r="WIN50" s="3"/>
      <c r="WIO50" s="3"/>
      <c r="WIP50" s="3"/>
      <c r="WIQ50" s="3"/>
      <c r="WIR50" s="3"/>
      <c r="WIS50" s="3"/>
      <c r="WIT50" s="3"/>
      <c r="WIU50" s="3"/>
      <c r="WIV50" s="3"/>
      <c r="WIW50" s="3"/>
      <c r="WIX50" s="3"/>
      <c r="WIY50" s="3"/>
      <c r="WIZ50" s="3"/>
      <c r="WJA50" s="3"/>
      <c r="WJB50" s="3"/>
      <c r="WJC50" s="3"/>
      <c r="WJD50" s="3"/>
      <c r="WJE50" s="3"/>
      <c r="WJF50" s="3"/>
      <c r="WJG50" s="3"/>
      <c r="WJH50" s="3"/>
      <c r="WJI50" s="3"/>
      <c r="WJJ50" s="3"/>
      <c r="WJK50" s="3"/>
      <c r="WJL50" s="3"/>
      <c r="WJM50" s="3"/>
      <c r="WJN50" s="3"/>
      <c r="WJO50" s="3"/>
      <c r="WJP50" s="3"/>
      <c r="WJQ50" s="3"/>
      <c r="WJR50" s="3"/>
      <c r="WJS50" s="3"/>
      <c r="WJT50" s="3"/>
      <c r="WJU50" s="3"/>
      <c r="WJV50" s="3"/>
      <c r="WJW50" s="3"/>
      <c r="WJX50" s="3"/>
      <c r="WJY50" s="3"/>
      <c r="WJZ50" s="3"/>
      <c r="WKA50" s="3"/>
      <c r="WKB50" s="3"/>
      <c r="WKC50" s="3"/>
      <c r="WKD50" s="3"/>
      <c r="WKE50" s="3"/>
      <c r="WKF50" s="3"/>
      <c r="WKG50" s="3"/>
      <c r="WKH50" s="3"/>
      <c r="WKI50" s="3"/>
      <c r="WKJ50" s="3"/>
      <c r="WKK50" s="3"/>
      <c r="WKL50" s="3"/>
      <c r="WKM50" s="3"/>
      <c r="WKN50" s="3"/>
      <c r="WKO50" s="3"/>
      <c r="WKP50" s="3"/>
      <c r="WKQ50" s="3"/>
      <c r="WKR50" s="3"/>
      <c r="WKS50" s="3"/>
      <c r="WKT50" s="3"/>
      <c r="WKU50" s="3"/>
      <c r="WKV50" s="3"/>
      <c r="WKW50" s="3"/>
      <c r="WKX50" s="3"/>
      <c r="WKY50" s="3"/>
      <c r="WKZ50" s="3"/>
      <c r="WLA50" s="3"/>
      <c r="WLB50" s="3"/>
      <c r="WLC50" s="3"/>
      <c r="WLD50" s="3"/>
      <c r="WLE50" s="3"/>
      <c r="WLF50" s="3"/>
      <c r="WLG50" s="3"/>
      <c r="WLH50" s="3"/>
      <c r="WLI50" s="3"/>
      <c r="WLJ50" s="3"/>
      <c r="WLK50" s="3"/>
      <c r="WLL50" s="3"/>
      <c r="WLM50" s="3"/>
      <c r="WLN50" s="3"/>
      <c r="WLO50" s="3"/>
      <c r="WLP50" s="3"/>
      <c r="WLQ50" s="3"/>
      <c r="WLR50" s="3"/>
      <c r="WLS50" s="3"/>
      <c r="WLT50" s="3"/>
      <c r="WLU50" s="3"/>
      <c r="WLV50" s="3"/>
      <c r="WLW50" s="3"/>
      <c r="WLX50" s="3"/>
      <c r="WLY50" s="3"/>
      <c r="WLZ50" s="3"/>
      <c r="WMA50" s="3"/>
      <c r="WMB50" s="3"/>
      <c r="WMC50" s="3"/>
      <c r="WMD50" s="3"/>
      <c r="WME50" s="3"/>
      <c r="WMF50" s="3"/>
      <c r="WMG50" s="3"/>
      <c r="WMH50" s="3"/>
      <c r="WMI50" s="3"/>
      <c r="WMJ50" s="3"/>
      <c r="WMK50" s="3"/>
      <c r="WML50" s="3"/>
      <c r="WMM50" s="3"/>
      <c r="WMN50" s="3"/>
      <c r="WMO50" s="3"/>
      <c r="WMP50" s="3"/>
      <c r="WMQ50" s="3"/>
      <c r="WMR50" s="3"/>
      <c r="WMS50" s="3"/>
      <c r="WMT50" s="3"/>
      <c r="WMU50" s="3"/>
      <c r="WMV50" s="3"/>
      <c r="WMW50" s="3"/>
      <c r="WMX50" s="3"/>
      <c r="WMY50" s="3"/>
      <c r="WMZ50" s="3"/>
      <c r="WNA50" s="3"/>
      <c r="WNB50" s="3"/>
      <c r="WNC50" s="3"/>
      <c r="WND50" s="3"/>
      <c r="WNE50" s="3"/>
      <c r="WNF50" s="3"/>
      <c r="WNG50" s="3"/>
      <c r="WNH50" s="3"/>
      <c r="WNI50" s="3"/>
      <c r="WNJ50" s="3"/>
      <c r="WNK50" s="3"/>
      <c r="WNL50" s="3"/>
      <c r="WNM50" s="3"/>
      <c r="WNN50" s="3"/>
      <c r="WNO50" s="3"/>
      <c r="WNP50" s="3"/>
      <c r="WNQ50" s="3"/>
      <c r="WNR50" s="3"/>
      <c r="WNS50" s="3"/>
      <c r="WNT50" s="3"/>
      <c r="WNU50" s="3"/>
      <c r="WNV50" s="3"/>
      <c r="WNW50" s="3"/>
      <c r="WNX50" s="3"/>
      <c r="WNY50" s="3"/>
      <c r="WNZ50" s="3"/>
      <c r="WOA50" s="3"/>
      <c r="WOB50" s="3"/>
      <c r="WOC50" s="3"/>
      <c r="WOD50" s="3"/>
      <c r="WOE50" s="3"/>
      <c r="WOF50" s="3"/>
      <c r="WOG50" s="3"/>
      <c r="WOH50" s="3"/>
      <c r="WOI50" s="3"/>
      <c r="WOJ50" s="3"/>
      <c r="WOK50" s="3"/>
      <c r="WOL50" s="3"/>
      <c r="WOM50" s="3"/>
      <c r="WON50" s="3"/>
      <c r="WOO50" s="3"/>
      <c r="WOP50" s="3"/>
      <c r="WOQ50" s="3"/>
      <c r="WOR50" s="3"/>
      <c r="WOS50" s="3"/>
      <c r="WOT50" s="3"/>
      <c r="WOU50" s="3"/>
      <c r="WOV50" s="3"/>
      <c r="WOW50" s="3"/>
      <c r="WOX50" s="3"/>
      <c r="WOY50" s="3"/>
      <c r="WOZ50" s="3"/>
      <c r="WPA50" s="3"/>
      <c r="WPB50" s="3"/>
      <c r="WPC50" s="3"/>
      <c r="WPD50" s="3"/>
      <c r="WPE50" s="3"/>
      <c r="WPF50" s="3"/>
      <c r="WPG50" s="3"/>
      <c r="WPH50" s="3"/>
      <c r="WPI50" s="3"/>
      <c r="WPJ50" s="3"/>
      <c r="WPK50" s="3"/>
      <c r="WPL50" s="3"/>
      <c r="WPM50" s="3"/>
      <c r="WPN50" s="3"/>
      <c r="WPO50" s="3"/>
      <c r="WPP50" s="3"/>
      <c r="WPQ50" s="3"/>
      <c r="WPR50" s="3"/>
      <c r="WPS50" s="3"/>
      <c r="WPT50" s="3"/>
      <c r="WPU50" s="3"/>
      <c r="WPV50" s="3"/>
      <c r="WPW50" s="3"/>
      <c r="WPX50" s="3"/>
      <c r="WPY50" s="3"/>
      <c r="WPZ50" s="3"/>
      <c r="WQA50" s="3"/>
      <c r="WQB50" s="3"/>
      <c r="WQC50" s="3"/>
      <c r="WQD50" s="3"/>
      <c r="WQE50" s="3"/>
      <c r="WQF50" s="3"/>
      <c r="WQG50" s="3"/>
      <c r="WQH50" s="3"/>
      <c r="WQI50" s="3"/>
      <c r="WQJ50" s="3"/>
      <c r="WQK50" s="3"/>
      <c r="WQL50" s="3"/>
      <c r="WQM50" s="3"/>
      <c r="WQN50" s="3"/>
      <c r="WQO50" s="3"/>
      <c r="WQP50" s="3"/>
      <c r="WQQ50" s="3"/>
      <c r="WQR50" s="3"/>
      <c r="WQS50" s="3"/>
      <c r="WQT50" s="3"/>
      <c r="WQU50" s="3"/>
      <c r="WQV50" s="3"/>
      <c r="WQW50" s="3"/>
      <c r="WQX50" s="3"/>
      <c r="WQY50" s="3"/>
      <c r="WQZ50" s="3"/>
      <c r="WRA50" s="3"/>
      <c r="WRB50" s="3"/>
      <c r="WRC50" s="3"/>
      <c r="WRD50" s="3"/>
      <c r="WRE50" s="3"/>
      <c r="WRF50" s="3"/>
      <c r="WRG50" s="3"/>
      <c r="WRH50" s="3"/>
      <c r="WRI50" s="3"/>
      <c r="WRJ50" s="3"/>
      <c r="WRK50" s="3"/>
      <c r="WRL50" s="3"/>
      <c r="WRM50" s="3"/>
      <c r="WRN50" s="3"/>
      <c r="WRO50" s="3"/>
      <c r="WRP50" s="3"/>
      <c r="WRQ50" s="3"/>
      <c r="WRR50" s="3"/>
      <c r="WRS50" s="3"/>
      <c r="WRT50" s="3"/>
      <c r="WRU50" s="3"/>
      <c r="WRV50" s="3"/>
      <c r="WRW50" s="3"/>
      <c r="WRX50" s="3"/>
      <c r="WRY50" s="3"/>
      <c r="WRZ50" s="3"/>
      <c r="WSA50" s="3"/>
      <c r="WSB50" s="3"/>
      <c r="WSC50" s="3"/>
      <c r="WSD50" s="3"/>
      <c r="WSE50" s="3"/>
      <c r="WSF50" s="3"/>
      <c r="WSG50" s="3"/>
      <c r="WSH50" s="3"/>
      <c r="WSI50" s="3"/>
      <c r="WSJ50" s="3"/>
      <c r="WSK50" s="3"/>
      <c r="WSL50" s="3"/>
      <c r="WSM50" s="3"/>
      <c r="WSN50" s="3"/>
      <c r="WSO50" s="3"/>
      <c r="WSP50" s="3"/>
      <c r="WSQ50" s="3"/>
      <c r="WSR50" s="3"/>
      <c r="WSS50" s="3"/>
      <c r="WST50" s="3"/>
      <c r="WSU50" s="3"/>
      <c r="WSV50" s="3"/>
      <c r="WSW50" s="3"/>
      <c r="WSX50" s="3"/>
      <c r="WSY50" s="3"/>
      <c r="WSZ50" s="3"/>
      <c r="WTA50" s="3"/>
      <c r="WTB50" s="3"/>
      <c r="WTC50" s="3"/>
      <c r="WTD50" s="3"/>
      <c r="WTE50" s="3"/>
      <c r="WTF50" s="3"/>
      <c r="WTG50" s="3"/>
      <c r="WTH50" s="3"/>
      <c r="WTI50" s="3"/>
      <c r="WTJ50" s="3"/>
      <c r="WTK50" s="3"/>
      <c r="WTL50" s="3"/>
      <c r="WTM50" s="3"/>
      <c r="WTN50" s="3"/>
      <c r="WTO50" s="3"/>
      <c r="WTP50" s="3"/>
      <c r="WTQ50" s="3"/>
      <c r="WTR50" s="3"/>
      <c r="WTS50" s="3"/>
      <c r="WTT50" s="3"/>
      <c r="WTU50" s="3"/>
      <c r="WTV50" s="3"/>
      <c r="WTW50" s="3"/>
      <c r="WTX50" s="3"/>
      <c r="WTY50" s="3"/>
      <c r="WTZ50" s="3"/>
      <c r="WUA50" s="3"/>
      <c r="WUB50" s="3"/>
      <c r="WUC50" s="3"/>
      <c r="WUD50" s="3"/>
      <c r="WUE50" s="3"/>
      <c r="WUF50" s="3"/>
      <c r="WUG50" s="3"/>
      <c r="WUH50" s="3"/>
      <c r="WUI50" s="3"/>
      <c r="WUJ50" s="3"/>
      <c r="WUK50" s="3"/>
      <c r="WUL50" s="3"/>
      <c r="WUM50" s="3"/>
      <c r="WUN50" s="3"/>
      <c r="WUO50" s="3"/>
      <c r="WUP50" s="3"/>
      <c r="WUQ50" s="3"/>
      <c r="WUR50" s="3"/>
      <c r="WUS50" s="3"/>
      <c r="WUT50" s="3"/>
      <c r="WUU50" s="3"/>
      <c r="WUV50" s="3"/>
      <c r="WUW50" s="3"/>
      <c r="WUX50" s="3"/>
      <c r="WUY50" s="3"/>
      <c r="WUZ50" s="3"/>
      <c r="WVA50" s="3"/>
      <c r="WVB50" s="3"/>
      <c r="WVC50" s="3"/>
      <c r="WVD50" s="3"/>
      <c r="WVE50" s="3"/>
      <c r="WVF50" s="3"/>
      <c r="WVG50" s="3"/>
      <c r="WVH50" s="3"/>
      <c r="WVI50" s="3"/>
      <c r="WVJ50" s="3"/>
      <c r="WVK50" s="3"/>
      <c r="WVL50" s="3"/>
      <c r="WVM50" s="3"/>
      <c r="WVN50" s="3"/>
      <c r="WVO50" s="3"/>
      <c r="WVP50" s="3"/>
      <c r="WVQ50" s="3"/>
      <c r="WVR50" s="3"/>
      <c r="WVS50" s="3"/>
      <c r="WVT50" s="3"/>
      <c r="WVU50" s="3"/>
      <c r="WVV50" s="3"/>
      <c r="WVW50" s="3"/>
      <c r="WVX50" s="3"/>
      <c r="WVY50" s="3"/>
      <c r="WVZ50" s="3"/>
      <c r="WWA50" s="3"/>
      <c r="WWB50" s="3"/>
      <c r="WWC50" s="3"/>
      <c r="WWD50" s="3"/>
      <c r="WWE50" s="3"/>
      <c r="WWF50" s="3"/>
      <c r="WWG50" s="3"/>
      <c r="WWH50" s="3"/>
      <c r="WWI50" s="3"/>
      <c r="WWJ50" s="3"/>
      <c r="WWK50" s="3"/>
      <c r="WWL50" s="3"/>
      <c r="WWM50" s="3"/>
      <c r="WWN50" s="3"/>
      <c r="WWO50" s="3"/>
      <c r="WWP50" s="3"/>
      <c r="WWQ50" s="3"/>
      <c r="WWR50" s="3"/>
      <c r="WWS50" s="3"/>
      <c r="WWT50" s="3"/>
      <c r="WWU50" s="3"/>
      <c r="WWV50" s="3"/>
      <c r="WWW50" s="3"/>
      <c r="WWX50" s="3"/>
      <c r="WWY50" s="3"/>
      <c r="WWZ50" s="3"/>
      <c r="WXA50" s="3"/>
      <c r="WXB50" s="3"/>
      <c r="WXC50" s="3"/>
      <c r="WXD50" s="3"/>
      <c r="WXE50" s="3"/>
      <c r="WXF50" s="3"/>
      <c r="WXG50" s="3"/>
      <c r="WXH50" s="3"/>
      <c r="WXI50" s="3"/>
      <c r="WXJ50" s="3"/>
      <c r="WXK50" s="3"/>
      <c r="WXL50" s="3"/>
      <c r="WXM50" s="3"/>
      <c r="WXN50" s="3"/>
      <c r="WXO50" s="3"/>
      <c r="WXP50" s="3"/>
      <c r="WXQ50" s="3"/>
      <c r="WXR50" s="3"/>
      <c r="WXS50" s="3"/>
      <c r="WXT50" s="3"/>
      <c r="WXU50" s="3"/>
      <c r="WXV50" s="3"/>
      <c r="WXW50" s="3"/>
      <c r="WXX50" s="3"/>
      <c r="WXY50" s="3"/>
      <c r="WXZ50" s="3"/>
      <c r="WYA50" s="3"/>
      <c r="WYB50" s="3"/>
      <c r="WYC50" s="3"/>
      <c r="WYD50" s="3"/>
      <c r="WYE50" s="3"/>
      <c r="WYF50" s="3"/>
      <c r="WYG50" s="3"/>
      <c r="WYH50" s="3"/>
      <c r="WYI50" s="3"/>
      <c r="WYJ50" s="3"/>
      <c r="WYK50" s="3"/>
      <c r="WYL50" s="3"/>
      <c r="WYM50" s="3"/>
      <c r="WYN50" s="3"/>
      <c r="WYO50" s="3"/>
      <c r="WYP50" s="3"/>
      <c r="WYQ50" s="3"/>
      <c r="WYR50" s="3"/>
      <c r="WYS50" s="3"/>
      <c r="WYT50" s="3"/>
      <c r="WYU50" s="3"/>
      <c r="WYV50" s="3"/>
      <c r="WYW50" s="3"/>
      <c r="WYX50" s="3"/>
      <c r="WYY50" s="3"/>
      <c r="WYZ50" s="3"/>
      <c r="WZA50" s="3"/>
      <c r="WZB50" s="3"/>
      <c r="WZC50" s="3"/>
      <c r="WZD50" s="3"/>
      <c r="WZE50" s="3"/>
      <c r="WZF50" s="3"/>
      <c r="WZG50" s="3"/>
      <c r="WZH50" s="3"/>
      <c r="WZI50" s="3"/>
      <c r="WZJ50" s="3"/>
      <c r="WZK50" s="3"/>
      <c r="WZL50" s="3"/>
      <c r="WZM50" s="3"/>
      <c r="WZN50" s="3"/>
      <c r="WZO50" s="3"/>
      <c r="WZP50" s="3"/>
      <c r="WZQ50" s="3"/>
      <c r="WZR50" s="3"/>
      <c r="WZS50" s="3"/>
      <c r="WZT50" s="3"/>
      <c r="WZU50" s="3"/>
      <c r="WZV50" s="3"/>
      <c r="WZW50" s="3"/>
      <c r="WZX50" s="3"/>
      <c r="WZY50" s="3"/>
      <c r="WZZ50" s="3"/>
      <c r="XAA50" s="3"/>
      <c r="XAB50" s="3"/>
      <c r="XAC50" s="3"/>
      <c r="XAD50" s="3"/>
      <c r="XAE50" s="3"/>
      <c r="XAF50" s="3"/>
      <c r="XAG50" s="3"/>
      <c r="XAH50" s="3"/>
      <c r="XAI50" s="3"/>
      <c r="XAJ50" s="3"/>
      <c r="XAK50" s="3"/>
      <c r="XAL50" s="3"/>
      <c r="XAM50" s="3"/>
      <c r="XAN50" s="3"/>
      <c r="XAO50" s="3"/>
      <c r="XAP50" s="3"/>
      <c r="XAQ50" s="3"/>
      <c r="XAR50" s="3"/>
      <c r="XAS50" s="3"/>
      <c r="XAT50" s="3"/>
      <c r="XAU50" s="3"/>
      <c r="XAV50" s="3"/>
      <c r="XAW50" s="3"/>
      <c r="XAX50" s="3"/>
      <c r="XAY50" s="3"/>
      <c r="XAZ50" s="3"/>
      <c r="XBA50" s="3"/>
      <c r="XBB50" s="3"/>
      <c r="XBC50" s="3"/>
      <c r="XBD50" s="3"/>
      <c r="XBE50" s="3"/>
      <c r="XBF50" s="3"/>
      <c r="XBG50" s="3"/>
      <c r="XBH50" s="3"/>
      <c r="XBI50" s="3"/>
      <c r="XBJ50" s="3"/>
      <c r="XBK50" s="3"/>
      <c r="XBL50" s="3"/>
      <c r="XBM50" s="3"/>
      <c r="XBN50" s="3"/>
      <c r="XBO50" s="3"/>
      <c r="XBP50" s="3"/>
      <c r="XBQ50" s="3"/>
      <c r="XBR50" s="3"/>
      <c r="XBS50" s="3"/>
      <c r="XBT50" s="3"/>
      <c r="XBU50" s="3"/>
      <c r="XBV50" s="3"/>
      <c r="XBW50" s="3"/>
      <c r="XBX50" s="3"/>
      <c r="XBY50" s="3"/>
      <c r="XBZ50" s="3"/>
      <c r="XCA50" s="3"/>
      <c r="XCB50" s="3"/>
      <c r="XCC50" s="3"/>
      <c r="XCD50" s="3"/>
      <c r="XCE50" s="3"/>
      <c r="XCF50" s="3"/>
      <c r="XCG50" s="3"/>
      <c r="XCH50" s="3"/>
      <c r="XCI50" s="3"/>
      <c r="XCJ50" s="3"/>
      <c r="XCK50" s="3"/>
      <c r="XCL50" s="3"/>
      <c r="XCM50" s="3"/>
      <c r="XCN50" s="3"/>
      <c r="XCO50" s="3"/>
      <c r="XCP50" s="3"/>
      <c r="XCQ50" s="3"/>
      <c r="XCR50" s="3"/>
      <c r="XCS50" s="3"/>
      <c r="XCT50" s="3"/>
      <c r="XCU50" s="3"/>
      <c r="XCV50" s="3"/>
      <c r="XCW50" s="3"/>
      <c r="XCX50" s="3"/>
      <c r="XCY50" s="3"/>
      <c r="XCZ50" s="3"/>
      <c r="XDA50" s="3"/>
      <c r="XDB50" s="3"/>
      <c r="XDC50" s="3"/>
      <c r="XDD50" s="3"/>
      <c r="XDE50" s="3"/>
      <c r="XDF50" s="3"/>
      <c r="XDG50" s="3"/>
      <c r="XDH50" s="3"/>
      <c r="XDI50" s="3"/>
      <c r="XDJ50" s="3"/>
      <c r="XDK50" s="3"/>
      <c r="XDL50" s="3"/>
      <c r="XDM50" s="3"/>
      <c r="XDN50" s="3"/>
      <c r="XDO50" s="3"/>
      <c r="XDP50" s="3"/>
      <c r="XDQ50" s="3"/>
      <c r="XDR50" s="3"/>
      <c r="XDS50" s="3"/>
      <c r="XDT50" s="3"/>
      <c r="XDU50" s="3"/>
      <c r="XDV50" s="3"/>
      <c r="XDW50" s="3"/>
      <c r="XDX50" s="3"/>
      <c r="XDY50" s="3"/>
      <c r="XDZ50" s="3"/>
      <c r="XEA50" s="3"/>
      <c r="XEB50" s="3"/>
      <c r="XEC50" s="3"/>
      <c r="XED50" s="3"/>
      <c r="XEE50" s="3"/>
      <c r="XEF50" s="3"/>
      <c r="XEG50" s="3"/>
      <c r="XEH50" s="3"/>
      <c r="XEI50" s="3"/>
      <c r="XEJ50" s="3"/>
      <c r="XEK50" s="3"/>
      <c r="XEL50" s="3"/>
      <c r="XEM50" s="3"/>
      <c r="XEN50" s="3"/>
      <c r="XEO50" s="3"/>
      <c r="XEP50" s="3"/>
      <c r="XEQ50" s="3"/>
      <c r="XER50" s="3"/>
      <c r="XES50" s="3"/>
      <c r="XET50" s="3"/>
      <c r="XEU50" s="3"/>
      <c r="XEV50" s="3"/>
      <c r="XEW50" s="3"/>
      <c r="XEX50" s="3"/>
      <c r="XEY50" s="3"/>
      <c r="XEZ50" s="3"/>
      <c r="XFA50" s="3"/>
      <c r="XFB50" s="3"/>
      <c r="XFC50" s="3"/>
      <c r="XFD50" s="3"/>
    </row>
    <row r="51" spans="1:16384">
      <c r="AG51" s="29"/>
      <c r="AH51" s="29"/>
      <c r="AI51" s="29"/>
      <c r="AS51" s="3"/>
      <c r="AT51" s="3"/>
      <c r="AU51" s="3"/>
      <c r="AV51" s="29"/>
      <c r="AW51" s="29"/>
      <c r="AX51" s="29"/>
      <c r="BH51" s="3"/>
      <c r="BI51" s="3"/>
      <c r="BJ51" s="3"/>
      <c r="BK51" s="29"/>
      <c r="BL51" s="29"/>
      <c r="BM51" s="29"/>
      <c r="BW51" s="3"/>
      <c r="BX51" s="3"/>
      <c r="BY51" s="3"/>
      <c r="BZ51" s="29"/>
      <c r="CA51" s="29"/>
      <c r="CB51" s="29"/>
      <c r="CL51" s="3"/>
      <c r="CM51" s="3"/>
      <c r="CN51" s="3"/>
      <c r="CO51" s="29"/>
      <c r="CP51" s="29"/>
      <c r="CQ51" s="29"/>
      <c r="DA51" s="3"/>
      <c r="DB51" s="3"/>
      <c r="DC51" s="3"/>
      <c r="DD51" s="29"/>
      <c r="DE51" s="29"/>
      <c r="DF51" s="29"/>
      <c r="DP51" s="3"/>
      <c r="DQ51" s="3"/>
      <c r="DR51" s="3"/>
    </row>
    <row r="52" spans="1:16384">
      <c r="AG52" s="29"/>
      <c r="AH52" s="29"/>
      <c r="AI52" s="29"/>
      <c r="AS52" s="3"/>
      <c r="AT52" s="3"/>
      <c r="AU52" s="3"/>
      <c r="AV52" s="29"/>
      <c r="AW52" s="29"/>
      <c r="AX52" s="29"/>
      <c r="BH52" s="3"/>
      <c r="BI52" s="3"/>
      <c r="BJ52" s="3"/>
      <c r="BK52" s="29"/>
      <c r="BL52" s="29"/>
      <c r="BM52" s="29"/>
      <c r="BW52" s="3"/>
      <c r="BX52" s="3"/>
      <c r="BY52" s="3"/>
      <c r="BZ52" s="29"/>
      <c r="CA52" s="29"/>
      <c r="CB52" s="29"/>
      <c r="CL52" s="3"/>
      <c r="CM52" s="3"/>
      <c r="CN52" s="3"/>
      <c r="CO52" s="29"/>
      <c r="CP52" s="29"/>
      <c r="CQ52" s="29"/>
      <c r="DA52" s="3"/>
      <c r="DB52" s="3"/>
      <c r="DC52" s="3"/>
      <c r="DD52" s="29"/>
      <c r="DE52" s="29"/>
      <c r="DF52" s="29"/>
      <c r="DP52" s="3"/>
      <c r="DQ52" s="3"/>
      <c r="DR52" s="3"/>
    </row>
    <row r="53" spans="1:16384">
      <c r="AG53" s="29"/>
      <c r="AH53" s="29"/>
      <c r="AI53" s="29"/>
      <c r="AS53" s="3"/>
      <c r="AT53" s="3"/>
      <c r="AU53" s="3"/>
      <c r="AV53" s="29"/>
      <c r="AW53" s="29"/>
      <c r="AX53" s="29"/>
      <c r="BH53" s="3"/>
      <c r="BI53" s="3"/>
      <c r="BJ53" s="3"/>
      <c r="BK53" s="29"/>
      <c r="BL53" s="29"/>
      <c r="BM53" s="29"/>
      <c r="BW53" s="3"/>
      <c r="BX53" s="3"/>
      <c r="BY53" s="3"/>
      <c r="BZ53" s="29"/>
      <c r="CA53" s="29"/>
      <c r="CB53" s="29"/>
      <c r="CL53" s="3"/>
      <c r="CM53" s="3"/>
      <c r="CN53" s="3"/>
      <c r="CO53" s="29"/>
      <c r="CP53" s="29"/>
      <c r="CQ53" s="29"/>
      <c r="DA53" s="3"/>
      <c r="DB53" s="3"/>
      <c r="DC53" s="3"/>
      <c r="DD53" s="29"/>
      <c r="DE53" s="29"/>
      <c r="DF53" s="29"/>
      <c r="DP53" s="3"/>
      <c r="DQ53" s="3"/>
      <c r="DR53" s="3"/>
    </row>
    <row r="54" spans="1:16384">
      <c r="AG54" s="29"/>
      <c r="AH54" s="29"/>
      <c r="AI54" s="29"/>
      <c r="AS54" s="3"/>
      <c r="AT54" s="3"/>
      <c r="AU54" s="3"/>
      <c r="AV54" s="29"/>
      <c r="AW54" s="29"/>
      <c r="AX54" s="29"/>
      <c r="BH54" s="3"/>
      <c r="BI54" s="3"/>
      <c r="BJ54" s="3"/>
      <c r="BK54" s="29"/>
      <c r="BL54" s="29"/>
      <c r="BM54" s="29"/>
      <c r="BW54" s="3"/>
      <c r="BX54" s="3"/>
      <c r="BY54" s="3"/>
      <c r="BZ54" s="29"/>
      <c r="CA54" s="29"/>
      <c r="CB54" s="29"/>
      <c r="CL54" s="3"/>
      <c r="CM54" s="3"/>
      <c r="CN54" s="3"/>
      <c r="CO54" s="29"/>
      <c r="CP54" s="29"/>
      <c r="CQ54" s="29"/>
      <c r="DA54" s="3"/>
      <c r="DB54" s="3"/>
      <c r="DC54" s="3"/>
      <c r="DD54" s="29"/>
      <c r="DE54" s="29"/>
      <c r="DF54" s="29"/>
      <c r="DP54" s="3"/>
      <c r="DQ54" s="3"/>
      <c r="DR54" s="3"/>
    </row>
    <row r="55" spans="1:16384">
      <c r="AG55" s="29"/>
      <c r="AH55" s="29"/>
      <c r="AI55" s="29"/>
      <c r="AS55" s="3"/>
      <c r="AT55" s="3"/>
      <c r="AU55" s="3"/>
      <c r="AV55" s="29"/>
      <c r="AW55" s="29"/>
      <c r="AX55" s="29"/>
      <c r="BH55" s="3"/>
      <c r="BI55" s="3"/>
      <c r="BJ55" s="3"/>
      <c r="BK55" s="29"/>
      <c r="BL55" s="29"/>
      <c r="BM55" s="29"/>
      <c r="BW55" s="3"/>
      <c r="BX55" s="3"/>
      <c r="BY55" s="3"/>
      <c r="BZ55" s="29"/>
      <c r="CA55" s="29"/>
      <c r="CB55" s="29"/>
      <c r="CL55" s="3"/>
      <c r="CM55" s="3"/>
      <c r="CN55" s="3"/>
      <c r="CO55" s="29"/>
      <c r="CP55" s="29"/>
      <c r="CQ55" s="29"/>
      <c r="DA55" s="3"/>
      <c r="DB55" s="3"/>
      <c r="DC55" s="3"/>
      <c r="DD55" s="29"/>
      <c r="DE55" s="29"/>
      <c r="DF55" s="29"/>
      <c r="DP55" s="3"/>
      <c r="DQ55" s="3"/>
      <c r="DR55" s="3"/>
    </row>
    <row r="56" spans="1:16384">
      <c r="AG56" s="29"/>
      <c r="AH56" s="29"/>
      <c r="AI56" s="29"/>
      <c r="AS56" s="3"/>
      <c r="AT56" s="3"/>
      <c r="AU56" s="3"/>
      <c r="AV56" s="29"/>
      <c r="AW56" s="29"/>
      <c r="AX56" s="29"/>
      <c r="BH56" s="3"/>
      <c r="BI56" s="3"/>
      <c r="BJ56" s="3"/>
      <c r="BK56" s="29"/>
      <c r="BL56" s="29"/>
      <c r="BM56" s="29"/>
      <c r="BW56" s="3"/>
      <c r="BX56" s="3"/>
      <c r="BY56" s="3"/>
      <c r="BZ56" s="29"/>
      <c r="CA56" s="29"/>
      <c r="CB56" s="29"/>
      <c r="CL56" s="3"/>
      <c r="CM56" s="3"/>
      <c r="CN56" s="3"/>
      <c r="CO56" s="29"/>
      <c r="CP56" s="29"/>
      <c r="CQ56" s="29"/>
      <c r="DA56" s="3"/>
      <c r="DB56" s="3"/>
      <c r="DC56" s="3"/>
      <c r="DD56" s="29"/>
      <c r="DE56" s="29"/>
      <c r="DF56" s="29"/>
      <c r="DP56" s="3"/>
      <c r="DQ56" s="3"/>
      <c r="DR56" s="3"/>
    </row>
    <row r="57" spans="1:16384">
      <c r="AG57" s="29"/>
      <c r="AH57" s="29"/>
      <c r="AI57" s="29"/>
      <c r="AS57" s="3"/>
      <c r="AT57" s="3"/>
      <c r="AU57" s="3"/>
      <c r="AV57" s="29"/>
      <c r="AW57" s="29"/>
      <c r="AX57" s="29"/>
      <c r="BH57" s="3"/>
      <c r="BI57" s="3"/>
      <c r="BJ57" s="3"/>
      <c r="BK57" s="29"/>
      <c r="BL57" s="29"/>
      <c r="BM57" s="29"/>
      <c r="BW57" s="3"/>
      <c r="BX57" s="3"/>
      <c r="BY57" s="3"/>
      <c r="BZ57" s="29"/>
      <c r="CA57" s="29"/>
      <c r="CB57" s="29"/>
      <c r="CL57" s="3"/>
      <c r="CM57" s="3"/>
      <c r="CN57" s="3"/>
      <c r="CO57" s="29"/>
      <c r="CP57" s="29"/>
      <c r="CQ57" s="29"/>
      <c r="DA57" s="3"/>
      <c r="DB57" s="3"/>
      <c r="DC57" s="3"/>
      <c r="DD57" s="29"/>
      <c r="DE57" s="29"/>
      <c r="DF57" s="29"/>
      <c r="DP57" s="3"/>
      <c r="DQ57" s="3"/>
      <c r="DR57" s="3"/>
    </row>
  </sheetData>
  <protectedRanges>
    <protectedRange sqref="C12:D12 C14:D16 C23:D27 C29:D29 C33:D33 C35:D41 C18:D21 C31:D31" name="Range1_1"/>
    <protectedRange sqref="C13:D13" name="Range1_1_1"/>
    <protectedRange sqref="C22:D22" name="Range1_1_2"/>
    <protectedRange sqref="C28:D28" name="Range1_1_3"/>
    <protectedRange sqref="C32:D32" name="Range1_1_4"/>
    <protectedRange sqref="C34:D34" name="Range1_1_5"/>
    <protectedRange sqref="C17:D17" name="Range1_1_7"/>
    <protectedRange sqref="C30:D30" name="Range1_1_6"/>
  </protectedRanges>
  <mergeCells count="165">
    <mergeCell ref="FU3:FZ4"/>
    <mergeCell ref="FU5:FW5"/>
    <mergeCell ref="FO3:FT4"/>
    <mergeCell ref="EW3:EY5"/>
    <mergeCell ref="FF5:FH5"/>
    <mergeCell ref="FI5:FK5"/>
    <mergeCell ref="FX5:FZ5"/>
    <mergeCell ref="EK3:EP4"/>
    <mergeCell ref="FL8:FZ8"/>
    <mergeCell ref="EW8:FK8"/>
    <mergeCell ref="EN5:EP5"/>
    <mergeCell ref="FO5:FQ5"/>
    <mergeCell ref="FR5:FT5"/>
    <mergeCell ref="FL3:FN5"/>
    <mergeCell ref="EH8:EV8"/>
    <mergeCell ref="EH3:EJ5"/>
    <mergeCell ref="EK5:EM5"/>
    <mergeCell ref="EZ5:FB5"/>
    <mergeCell ref="EQ3:EV4"/>
    <mergeCell ref="EZ3:FE4"/>
    <mergeCell ref="FF3:FK4"/>
    <mergeCell ref="FC5:FE5"/>
    <mergeCell ref="EQ5:ES5"/>
    <mergeCell ref="ET5:EV5"/>
    <mergeCell ref="R1:AF1"/>
    <mergeCell ref="AG1:AU1"/>
    <mergeCell ref="AV1:BJ1"/>
    <mergeCell ref="BK1:BY1"/>
    <mergeCell ref="BZ1:CN1"/>
    <mergeCell ref="CO1:DC1"/>
    <mergeCell ref="DD1:DR1"/>
    <mergeCell ref="DS1:EG1"/>
    <mergeCell ref="FL2:FZ2"/>
    <mergeCell ref="EW2:FK2"/>
    <mergeCell ref="BW3:BY5"/>
    <mergeCell ref="C2:Q2"/>
    <mergeCell ref="R2:AF2"/>
    <mergeCell ref="F5:H5"/>
    <mergeCell ref="I5:K5"/>
    <mergeCell ref="L5:N5"/>
    <mergeCell ref="U5:W5"/>
    <mergeCell ref="F4:N4"/>
    <mergeCell ref="R4:T5"/>
    <mergeCell ref="U4:AC4"/>
    <mergeCell ref="AG2:AU2"/>
    <mergeCell ref="AV2:BJ2"/>
    <mergeCell ref="BE5:BG5"/>
    <mergeCell ref="AJ4:AR4"/>
    <mergeCell ref="AM5:AO5"/>
    <mergeCell ref="AP5:AR5"/>
    <mergeCell ref="AV3:BG3"/>
    <mergeCell ref="AG3:AR3"/>
    <mergeCell ref="AG4:AI5"/>
    <mergeCell ref="AY5:BA5"/>
    <mergeCell ref="BH3:BJ5"/>
    <mergeCell ref="BB5:BD5"/>
    <mergeCell ref="AV8:BJ8"/>
    <mergeCell ref="BK2:BY2"/>
    <mergeCell ref="BZ2:CN2"/>
    <mergeCell ref="DS2:EG2"/>
    <mergeCell ref="DS4:DU5"/>
    <mergeCell ref="DV4:ED4"/>
    <mergeCell ref="CR5:CT5"/>
    <mergeCell ref="CU5:CW5"/>
    <mergeCell ref="CO2:DC2"/>
    <mergeCell ref="DD2:DR2"/>
    <mergeCell ref="CO3:CZ3"/>
    <mergeCell ref="EB5:ED5"/>
    <mergeCell ref="DY5:EA5"/>
    <mergeCell ref="BZ4:CB5"/>
    <mergeCell ref="DP3:DR5"/>
    <mergeCell ref="DG4:DO4"/>
    <mergeCell ref="CF5:CH5"/>
    <mergeCell ref="BK4:BM5"/>
    <mergeCell ref="BK3:BV3"/>
    <mergeCell ref="BQ5:BS5"/>
    <mergeCell ref="CX5:CZ5"/>
    <mergeCell ref="BT5:BV5"/>
    <mergeCell ref="CI5:CK5"/>
    <mergeCell ref="CC5:CE5"/>
    <mergeCell ref="DS3:ED3"/>
    <mergeCell ref="CC4:CK4"/>
    <mergeCell ref="A8:B8"/>
    <mergeCell ref="C8:Q8"/>
    <mergeCell ref="R8:AF8"/>
    <mergeCell ref="AG8:AU8"/>
    <mergeCell ref="BK8:BY8"/>
    <mergeCell ref="BZ8:CN8"/>
    <mergeCell ref="AJ5:AL5"/>
    <mergeCell ref="BN5:BP5"/>
    <mergeCell ref="BN4:BV4"/>
    <mergeCell ref="CL3:CN5"/>
    <mergeCell ref="AS3:AU5"/>
    <mergeCell ref="AY4:BG4"/>
    <mergeCell ref="AV4:AX5"/>
    <mergeCell ref="A3:A6"/>
    <mergeCell ref="B3:B6"/>
    <mergeCell ref="C3:N3"/>
    <mergeCell ref="O3:Q5"/>
    <mergeCell ref="R3:AC3"/>
    <mergeCell ref="AD3:AF5"/>
    <mergeCell ref="C4:E5"/>
    <mergeCell ref="X5:Z5"/>
    <mergeCell ref="AA5:AC5"/>
    <mergeCell ref="A11:B11"/>
    <mergeCell ref="C11:Q11"/>
    <mergeCell ref="R11:AF11"/>
    <mergeCell ref="AG11:AU11"/>
    <mergeCell ref="AV11:BJ11"/>
    <mergeCell ref="BK11:BY11"/>
    <mergeCell ref="BZ11:CN11"/>
    <mergeCell ref="EE3:EG5"/>
    <mergeCell ref="BZ3:CK3"/>
    <mergeCell ref="CO8:DC8"/>
    <mergeCell ref="DD8:DR8"/>
    <mergeCell ref="DS8:EG8"/>
    <mergeCell ref="CO11:DC11"/>
    <mergeCell ref="DD11:DR11"/>
    <mergeCell ref="DS11:EG11"/>
    <mergeCell ref="DD4:DF5"/>
    <mergeCell ref="DG5:DI5"/>
    <mergeCell ref="DJ5:DL5"/>
    <mergeCell ref="DM5:DO5"/>
    <mergeCell ref="DV5:DX5"/>
    <mergeCell ref="CO4:CQ5"/>
    <mergeCell ref="CR4:CZ4"/>
    <mergeCell ref="DA3:DC5"/>
    <mergeCell ref="DD3:DO3"/>
    <mergeCell ref="A45:B45"/>
    <mergeCell ref="R46:AF46"/>
    <mergeCell ref="R47:AF47"/>
    <mergeCell ref="R48:AF48"/>
    <mergeCell ref="AG46:AU46"/>
    <mergeCell ref="AG47:AU47"/>
    <mergeCell ref="AG48:AU48"/>
    <mergeCell ref="AV46:BJ46"/>
    <mergeCell ref="AV47:BJ47"/>
    <mergeCell ref="AV48:BJ48"/>
    <mergeCell ref="C46:Q46"/>
    <mergeCell ref="C47:Q47"/>
    <mergeCell ref="C48:Q48"/>
    <mergeCell ref="BK46:BY46"/>
    <mergeCell ref="BK47:BY47"/>
    <mergeCell ref="BK48:BY48"/>
    <mergeCell ref="BZ46:CN46"/>
    <mergeCell ref="BZ47:CN47"/>
    <mergeCell ref="BZ48:CN48"/>
    <mergeCell ref="CO46:DC46"/>
    <mergeCell ref="CO47:DC47"/>
    <mergeCell ref="CO48:DC48"/>
    <mergeCell ref="EW46:FK46"/>
    <mergeCell ref="EW47:FK47"/>
    <mergeCell ref="EW48:FK48"/>
    <mergeCell ref="FL46:FZ46"/>
    <mergeCell ref="FL47:FZ47"/>
    <mergeCell ref="FL48:FZ48"/>
    <mergeCell ref="DD46:DR46"/>
    <mergeCell ref="DD47:DR47"/>
    <mergeCell ref="DD48:DR48"/>
    <mergeCell ref="DS46:EG46"/>
    <mergeCell ref="DS47:EG47"/>
    <mergeCell ref="DS48:EG48"/>
    <mergeCell ref="EH46:EV46"/>
    <mergeCell ref="EH47:EV47"/>
    <mergeCell ref="EH48:EV48"/>
  </mergeCells>
  <phoneticPr fontId="0" type="noConversion"/>
  <printOptions horizontalCentered="1"/>
  <pageMargins left="0.27559055118110237" right="0.47244094488188981" top="0.35433070866141736" bottom="0.6692913385826772" header="0.31496062992125984" footer="0.31496062992125984"/>
  <pageSetup paperSize="9" scale="64" orientation="landscape" useFirstPageNumber="1" r:id="rId1"/>
  <headerFooter alignWithMargins="0">
    <oddFooter>&amp;C&amp;"Cambria,Regular"&amp;9X-&amp;P</oddFooter>
  </headerFooter>
  <colBreaks count="11" manualBreakCount="11">
    <brk id="17" max="49" man="1"/>
    <brk id="32" max="49" man="1"/>
    <brk id="47" max="49" man="1"/>
    <brk id="62" max="49" man="1"/>
    <brk id="77" max="49" man="1"/>
    <brk id="92" max="49" man="1"/>
    <brk id="107" max="49" man="1"/>
    <brk id="122" max="49" man="1"/>
    <brk id="137" max="49" man="1"/>
    <brk id="152" max="49" man="1"/>
    <brk id="167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FD29"/>
  <sheetViews>
    <sheetView view="pageBreakPreview" zoomScale="85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4.25"/>
  <cols>
    <col min="1" max="1" width="5.28515625" customWidth="1"/>
    <col min="2" max="2" width="24.42578125" customWidth="1"/>
    <col min="3" max="3" width="9.42578125" customWidth="1"/>
    <col min="4" max="20" width="8.7109375" customWidth="1"/>
    <col min="21" max="21" width="8.85546875" style="3" customWidth="1"/>
    <col min="22" max="22" width="8.140625" style="3" customWidth="1"/>
    <col min="23" max="23" width="8.85546875" style="3" customWidth="1"/>
    <col min="24" max="24" width="8.140625" style="3" customWidth="1"/>
    <col min="25" max="25" width="6.85546875" style="3" customWidth="1"/>
    <col min="26" max="27" width="8.140625" style="3" customWidth="1"/>
    <col min="28" max="28" width="7" style="3" customWidth="1"/>
    <col min="29" max="29" width="8.140625" style="3" customWidth="1"/>
    <col min="30" max="30" width="9.140625" style="3" customWidth="1"/>
    <col min="31" max="35" width="6.85546875" style="3" customWidth="1"/>
    <col min="36" max="36" width="8.85546875" style="3" customWidth="1"/>
    <col min="37" max="37" width="8.140625" style="3" customWidth="1"/>
    <col min="38" max="38" width="8.85546875" style="3" customWidth="1"/>
    <col min="39" max="39" width="8.140625" style="3" customWidth="1"/>
    <col min="40" max="40" width="6.85546875" style="3" customWidth="1"/>
    <col min="41" max="42" width="8.140625" style="3" customWidth="1"/>
    <col min="43" max="43" width="7" style="3" customWidth="1"/>
    <col min="44" max="44" width="8.140625" style="3" customWidth="1"/>
    <col min="45" max="47" width="6.85546875" style="3" customWidth="1"/>
    <col min="48" max="48" width="10.42578125" style="3" customWidth="1"/>
    <col min="49" max="50" width="6.85546875" style="3" customWidth="1"/>
    <col min="51" max="51" width="8.85546875" style="3" customWidth="1"/>
    <col min="52" max="52" width="8.140625" style="3" customWidth="1"/>
    <col min="53" max="53" width="8.85546875" style="3" customWidth="1"/>
    <col min="54" max="54" width="8.140625" style="3" customWidth="1"/>
    <col min="55" max="55" width="6.85546875" style="3" customWidth="1"/>
    <col min="56" max="57" width="8.140625" style="3" customWidth="1"/>
    <col min="58" max="58" width="7" style="3" customWidth="1"/>
    <col min="59" max="59" width="8.140625" style="3" customWidth="1"/>
    <col min="60" max="65" width="6.85546875" style="3" customWidth="1"/>
  </cols>
  <sheetData>
    <row r="1" spans="1:16384" ht="23.25" customHeight="1">
      <c r="C1" s="18" t="str">
        <f>Board!C1</f>
        <v>RESULTS OF SECONDARY EXAMINATION- 2015</v>
      </c>
      <c r="O1" s="18"/>
      <c r="U1" s="18" t="str">
        <f>C1</f>
        <v>RESULTS OF SECONDARY EXAMINATION- 2015</v>
      </c>
      <c r="V1" s="18"/>
      <c r="W1" s="18"/>
      <c r="AI1" s="18"/>
      <c r="AJ1" s="18" t="str">
        <f>U1</f>
        <v>RESULTS OF SECONDARY EXAMINATION- 2015</v>
      </c>
      <c r="AK1" s="18"/>
      <c r="AL1" s="18"/>
      <c r="AX1" s="18"/>
      <c r="AY1" s="18" t="str">
        <f>AJ1</f>
        <v>RESULTS OF SECONDARY EXAMINATION- 2015</v>
      </c>
      <c r="AZ1" s="18"/>
      <c r="BA1" s="18"/>
      <c r="BM1" s="18"/>
    </row>
    <row r="2" spans="1:16384" s="1" customFormat="1" ht="30" customHeight="1">
      <c r="A2" s="17"/>
      <c r="B2" s="17"/>
      <c r="C2" s="172" t="s">
        <v>87</v>
      </c>
      <c r="D2" s="172"/>
      <c r="E2" s="172"/>
      <c r="F2" s="172"/>
      <c r="G2" s="172"/>
      <c r="H2" s="172"/>
      <c r="I2" s="172"/>
      <c r="J2" s="39"/>
      <c r="K2" s="22"/>
      <c r="L2" s="22"/>
      <c r="M2" s="22"/>
      <c r="N2" s="22"/>
      <c r="O2" s="22"/>
      <c r="P2" s="22"/>
      <c r="Q2" s="22"/>
      <c r="R2" s="22"/>
      <c r="S2" s="22"/>
      <c r="T2" s="22"/>
      <c r="U2" s="23" t="s">
        <v>88</v>
      </c>
      <c r="V2" s="23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3" t="s">
        <v>89</v>
      </c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3" t="s">
        <v>90</v>
      </c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</row>
    <row r="3" spans="1:16384" s="2" customFormat="1" ht="19.5" customHeight="1">
      <c r="A3" s="142" t="s">
        <v>17</v>
      </c>
      <c r="B3" s="142" t="s">
        <v>0</v>
      </c>
      <c r="C3" s="169" t="s">
        <v>1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1"/>
      <c r="U3" s="153" t="s">
        <v>28</v>
      </c>
      <c r="V3" s="154"/>
      <c r="W3" s="155"/>
      <c r="X3" s="153" t="s">
        <v>29</v>
      </c>
      <c r="Y3" s="154"/>
      <c r="Z3" s="154"/>
      <c r="AA3" s="154"/>
      <c r="AB3" s="154"/>
      <c r="AC3" s="155"/>
      <c r="AD3" s="153" t="s">
        <v>27</v>
      </c>
      <c r="AE3" s="154"/>
      <c r="AF3" s="154"/>
      <c r="AG3" s="154"/>
      <c r="AH3" s="154"/>
      <c r="AI3" s="155"/>
      <c r="AJ3" s="153" t="s">
        <v>28</v>
      </c>
      <c r="AK3" s="154"/>
      <c r="AL3" s="155"/>
      <c r="AM3" s="153" t="s">
        <v>29</v>
      </c>
      <c r="AN3" s="154"/>
      <c r="AO3" s="154"/>
      <c r="AP3" s="154"/>
      <c r="AQ3" s="154"/>
      <c r="AR3" s="155"/>
      <c r="AS3" s="153" t="s">
        <v>27</v>
      </c>
      <c r="AT3" s="154"/>
      <c r="AU3" s="154"/>
      <c r="AV3" s="154"/>
      <c r="AW3" s="154"/>
      <c r="AX3" s="155"/>
      <c r="AY3" s="153" t="s">
        <v>28</v>
      </c>
      <c r="AZ3" s="154"/>
      <c r="BA3" s="155"/>
      <c r="BB3" s="153" t="s">
        <v>29</v>
      </c>
      <c r="BC3" s="154"/>
      <c r="BD3" s="154"/>
      <c r="BE3" s="154"/>
      <c r="BF3" s="154"/>
      <c r="BG3" s="155"/>
      <c r="BH3" s="153" t="s">
        <v>27</v>
      </c>
      <c r="BI3" s="154"/>
      <c r="BJ3" s="154"/>
      <c r="BK3" s="154"/>
      <c r="BL3" s="154"/>
      <c r="BM3" s="155"/>
    </row>
    <row r="4" spans="1:16384" s="2" customFormat="1" ht="19.5" customHeight="1">
      <c r="A4" s="142"/>
      <c r="B4" s="142"/>
      <c r="C4" s="142" t="s">
        <v>23</v>
      </c>
      <c r="D4" s="142"/>
      <c r="E4" s="142"/>
      <c r="F4" s="142"/>
      <c r="G4" s="142"/>
      <c r="H4" s="142"/>
      <c r="I4" s="142" t="s">
        <v>24</v>
      </c>
      <c r="J4" s="142"/>
      <c r="K4" s="142"/>
      <c r="L4" s="142"/>
      <c r="M4" s="142"/>
      <c r="N4" s="142"/>
      <c r="O4" s="142" t="s">
        <v>25</v>
      </c>
      <c r="P4" s="142"/>
      <c r="Q4" s="142"/>
      <c r="R4" s="142"/>
      <c r="S4" s="142"/>
      <c r="T4" s="142"/>
      <c r="U4" s="162"/>
      <c r="V4" s="163"/>
      <c r="W4" s="164"/>
      <c r="X4" s="156"/>
      <c r="Y4" s="157"/>
      <c r="Z4" s="157"/>
      <c r="AA4" s="157"/>
      <c r="AB4" s="157"/>
      <c r="AC4" s="158"/>
      <c r="AD4" s="156"/>
      <c r="AE4" s="157"/>
      <c r="AF4" s="157"/>
      <c r="AG4" s="157"/>
      <c r="AH4" s="157"/>
      <c r="AI4" s="158"/>
      <c r="AJ4" s="162"/>
      <c r="AK4" s="163"/>
      <c r="AL4" s="164"/>
      <c r="AM4" s="156"/>
      <c r="AN4" s="157"/>
      <c r="AO4" s="157"/>
      <c r="AP4" s="157"/>
      <c r="AQ4" s="157"/>
      <c r="AR4" s="158"/>
      <c r="AS4" s="156"/>
      <c r="AT4" s="157"/>
      <c r="AU4" s="157"/>
      <c r="AV4" s="157"/>
      <c r="AW4" s="157"/>
      <c r="AX4" s="158"/>
      <c r="AY4" s="162"/>
      <c r="AZ4" s="163"/>
      <c r="BA4" s="164"/>
      <c r="BB4" s="156"/>
      <c r="BC4" s="157"/>
      <c r="BD4" s="157"/>
      <c r="BE4" s="157"/>
      <c r="BF4" s="157"/>
      <c r="BG4" s="158"/>
      <c r="BH4" s="156"/>
      <c r="BI4" s="157"/>
      <c r="BJ4" s="157"/>
      <c r="BK4" s="157"/>
      <c r="BL4" s="157"/>
      <c r="BM4" s="158"/>
    </row>
    <row r="5" spans="1:16384" s="2" customFormat="1" ht="14.25" customHeight="1">
      <c r="A5" s="142"/>
      <c r="B5" s="142"/>
      <c r="C5" s="142" t="s">
        <v>2</v>
      </c>
      <c r="D5" s="142"/>
      <c r="E5" s="142"/>
      <c r="F5" s="142" t="s">
        <v>3</v>
      </c>
      <c r="G5" s="142"/>
      <c r="H5" s="142"/>
      <c r="I5" s="142" t="s">
        <v>2</v>
      </c>
      <c r="J5" s="142"/>
      <c r="K5" s="142"/>
      <c r="L5" s="142" t="s">
        <v>3</v>
      </c>
      <c r="M5" s="142"/>
      <c r="N5" s="142"/>
      <c r="O5" s="142" t="s">
        <v>2</v>
      </c>
      <c r="P5" s="142"/>
      <c r="Q5" s="142"/>
      <c r="R5" s="142" t="s">
        <v>3</v>
      </c>
      <c r="S5" s="142"/>
      <c r="T5" s="142"/>
      <c r="U5" s="156"/>
      <c r="V5" s="157"/>
      <c r="W5" s="158"/>
      <c r="X5" s="159" t="s">
        <v>30</v>
      </c>
      <c r="Y5" s="160"/>
      <c r="Z5" s="161"/>
      <c r="AA5" s="159" t="s">
        <v>31</v>
      </c>
      <c r="AB5" s="160"/>
      <c r="AC5" s="161"/>
      <c r="AD5" s="159" t="s">
        <v>30</v>
      </c>
      <c r="AE5" s="160"/>
      <c r="AF5" s="161"/>
      <c r="AG5" s="159" t="s">
        <v>31</v>
      </c>
      <c r="AH5" s="160"/>
      <c r="AI5" s="161"/>
      <c r="AJ5" s="156"/>
      <c r="AK5" s="157"/>
      <c r="AL5" s="158"/>
      <c r="AM5" s="159" t="s">
        <v>30</v>
      </c>
      <c r="AN5" s="160"/>
      <c r="AO5" s="161"/>
      <c r="AP5" s="159" t="s">
        <v>31</v>
      </c>
      <c r="AQ5" s="160"/>
      <c r="AR5" s="161"/>
      <c r="AS5" s="159" t="s">
        <v>30</v>
      </c>
      <c r="AT5" s="160"/>
      <c r="AU5" s="161"/>
      <c r="AV5" s="159" t="s">
        <v>31</v>
      </c>
      <c r="AW5" s="160"/>
      <c r="AX5" s="161"/>
      <c r="AY5" s="156"/>
      <c r="AZ5" s="157"/>
      <c r="BA5" s="158"/>
      <c r="BB5" s="159" t="s">
        <v>30</v>
      </c>
      <c r="BC5" s="160"/>
      <c r="BD5" s="161"/>
      <c r="BE5" s="159" t="s">
        <v>31</v>
      </c>
      <c r="BF5" s="160"/>
      <c r="BG5" s="161"/>
      <c r="BH5" s="159" t="s">
        <v>30</v>
      </c>
      <c r="BI5" s="160"/>
      <c r="BJ5" s="161"/>
      <c r="BK5" s="159" t="s">
        <v>31</v>
      </c>
      <c r="BL5" s="160"/>
      <c r="BM5" s="161"/>
    </row>
    <row r="6" spans="1:16384" s="2" customFormat="1" ht="28.5" hidden="1" customHeight="1">
      <c r="A6" s="142"/>
      <c r="B6" s="142"/>
      <c r="C6" s="12" t="s">
        <v>5</v>
      </c>
      <c r="D6" s="12" t="s">
        <v>6</v>
      </c>
      <c r="E6" s="12" t="s">
        <v>7</v>
      </c>
      <c r="F6" s="12" t="s">
        <v>5</v>
      </c>
      <c r="G6" s="12" t="s">
        <v>6</v>
      </c>
      <c r="H6" s="12" t="s">
        <v>7</v>
      </c>
      <c r="I6" s="12" t="s">
        <v>5</v>
      </c>
      <c r="J6" s="12" t="s">
        <v>6</v>
      </c>
      <c r="K6" s="12" t="s">
        <v>7</v>
      </c>
      <c r="L6" s="12" t="s">
        <v>5</v>
      </c>
      <c r="M6" s="12" t="s">
        <v>6</v>
      </c>
      <c r="N6" s="12" t="s">
        <v>7</v>
      </c>
      <c r="O6" s="12" t="s">
        <v>5</v>
      </c>
      <c r="P6" s="12" t="s">
        <v>6</v>
      </c>
      <c r="Q6" s="12" t="s">
        <v>7</v>
      </c>
      <c r="R6" s="12" t="s">
        <v>5</v>
      </c>
      <c r="S6" s="12" t="s">
        <v>6</v>
      </c>
      <c r="T6" s="12" t="s">
        <v>7</v>
      </c>
      <c r="U6" s="7" t="s">
        <v>5</v>
      </c>
      <c r="V6" s="7" t="s">
        <v>6</v>
      </c>
      <c r="W6" s="7" t="s">
        <v>7</v>
      </c>
      <c r="X6" s="7" t="s">
        <v>5</v>
      </c>
      <c r="Y6" s="7" t="s">
        <v>6</v>
      </c>
      <c r="Z6" s="7" t="s">
        <v>7</v>
      </c>
      <c r="AA6" s="7" t="s">
        <v>5</v>
      </c>
      <c r="AB6" s="7" t="s">
        <v>6</v>
      </c>
      <c r="AC6" s="7" t="s">
        <v>7</v>
      </c>
      <c r="AD6" s="7" t="s">
        <v>5</v>
      </c>
      <c r="AE6" s="7" t="s">
        <v>6</v>
      </c>
      <c r="AF6" s="7" t="s">
        <v>7</v>
      </c>
      <c r="AG6" s="7" t="s">
        <v>5</v>
      </c>
      <c r="AH6" s="7" t="s">
        <v>6</v>
      </c>
      <c r="AI6" s="7" t="s">
        <v>7</v>
      </c>
      <c r="AJ6" s="7" t="s">
        <v>5</v>
      </c>
      <c r="AK6" s="7" t="s">
        <v>6</v>
      </c>
      <c r="AL6" s="7" t="s">
        <v>7</v>
      </c>
      <c r="AM6" s="7" t="s">
        <v>5</v>
      </c>
      <c r="AN6" s="7" t="s">
        <v>6</v>
      </c>
      <c r="AO6" s="7" t="s">
        <v>7</v>
      </c>
      <c r="AP6" s="7" t="s">
        <v>5</v>
      </c>
      <c r="AQ6" s="7" t="s">
        <v>6</v>
      </c>
      <c r="AR6" s="7" t="s">
        <v>7</v>
      </c>
      <c r="AS6" s="7" t="s">
        <v>5</v>
      </c>
      <c r="AT6" s="7" t="s">
        <v>6</v>
      </c>
      <c r="AU6" s="7" t="s">
        <v>7</v>
      </c>
      <c r="AV6" s="7" t="s">
        <v>5</v>
      </c>
      <c r="AW6" s="7" t="s">
        <v>6</v>
      </c>
      <c r="AX6" s="7" t="s">
        <v>7</v>
      </c>
      <c r="AY6" s="7" t="s">
        <v>5</v>
      </c>
      <c r="AZ6" s="7" t="s">
        <v>6</v>
      </c>
      <c r="BA6" s="7" t="s">
        <v>7</v>
      </c>
      <c r="BB6" s="7" t="s">
        <v>5</v>
      </c>
      <c r="BC6" s="7" t="s">
        <v>6</v>
      </c>
      <c r="BD6" s="7" t="s">
        <v>7</v>
      </c>
      <c r="BE6" s="7" t="s">
        <v>5</v>
      </c>
      <c r="BF6" s="7" t="s">
        <v>6</v>
      </c>
      <c r="BG6" s="7" t="s">
        <v>7</v>
      </c>
      <c r="BH6" s="7" t="s">
        <v>5</v>
      </c>
      <c r="BI6" s="7" t="s">
        <v>6</v>
      </c>
      <c r="BJ6" s="7" t="s">
        <v>7</v>
      </c>
      <c r="BK6" s="7" t="s">
        <v>5</v>
      </c>
      <c r="BL6" s="7" t="s">
        <v>6</v>
      </c>
      <c r="BM6" s="7" t="s">
        <v>7</v>
      </c>
    </row>
    <row r="7" spans="1:16384" s="13" customFormat="1" ht="1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16">
        <v>3</v>
      </c>
      <c r="V7" s="16">
        <v>4</v>
      </c>
      <c r="W7" s="16">
        <v>5</v>
      </c>
      <c r="X7" s="16">
        <v>6</v>
      </c>
      <c r="Y7" s="16">
        <v>7</v>
      </c>
      <c r="Z7" s="16">
        <v>8</v>
      </c>
      <c r="AA7" s="16">
        <v>9</v>
      </c>
      <c r="AB7" s="16">
        <v>10</v>
      </c>
      <c r="AC7" s="16">
        <v>11</v>
      </c>
      <c r="AD7" s="16">
        <v>12</v>
      </c>
      <c r="AE7" s="16">
        <v>13</v>
      </c>
      <c r="AF7" s="16">
        <v>14</v>
      </c>
      <c r="AG7" s="16">
        <v>15</v>
      </c>
      <c r="AH7" s="16">
        <v>16</v>
      </c>
      <c r="AI7" s="16">
        <v>17</v>
      </c>
      <c r="AJ7" s="16">
        <v>3</v>
      </c>
      <c r="AK7" s="16">
        <v>4</v>
      </c>
      <c r="AL7" s="16">
        <v>5</v>
      </c>
      <c r="AM7" s="16">
        <v>6</v>
      </c>
      <c r="AN7" s="16">
        <v>7</v>
      </c>
      <c r="AO7" s="16">
        <v>8</v>
      </c>
      <c r="AP7" s="16">
        <v>9</v>
      </c>
      <c r="AQ7" s="16">
        <v>10</v>
      </c>
      <c r="AR7" s="16">
        <v>11</v>
      </c>
      <c r="AS7" s="16">
        <v>12</v>
      </c>
      <c r="AT7" s="16">
        <v>13</v>
      </c>
      <c r="AU7" s="16">
        <v>14</v>
      </c>
      <c r="AV7" s="16">
        <v>15</v>
      </c>
      <c r="AW7" s="16">
        <v>16</v>
      </c>
      <c r="AX7" s="16">
        <v>17</v>
      </c>
      <c r="AY7" s="16">
        <v>3</v>
      </c>
      <c r="AZ7" s="16">
        <v>4</v>
      </c>
      <c r="BA7" s="16">
        <v>5</v>
      </c>
      <c r="BB7" s="16">
        <v>6</v>
      </c>
      <c r="BC7" s="16">
        <v>7</v>
      </c>
      <c r="BD7" s="16">
        <v>8</v>
      </c>
      <c r="BE7" s="16">
        <v>9</v>
      </c>
      <c r="BF7" s="16">
        <v>10</v>
      </c>
      <c r="BG7" s="16">
        <v>11</v>
      </c>
      <c r="BH7" s="16">
        <v>12</v>
      </c>
      <c r="BI7" s="16">
        <v>13</v>
      </c>
      <c r="BJ7" s="16">
        <v>14</v>
      </c>
      <c r="BK7" s="16">
        <v>15</v>
      </c>
      <c r="BL7" s="16">
        <v>16</v>
      </c>
      <c r="BM7" s="16">
        <v>17</v>
      </c>
    </row>
    <row r="8" spans="1:16384" s="34" customFormat="1" ht="36" customHeight="1">
      <c r="A8" s="133">
        <v>1</v>
      </c>
      <c r="B8" s="72" t="s">
        <v>66</v>
      </c>
      <c r="C8" s="74">
        <v>90534</v>
      </c>
      <c r="D8" s="74">
        <v>40612</v>
      </c>
      <c r="E8" s="75">
        <f t="shared" ref="E8:E10" si="0">C8+D8</f>
        <v>131146</v>
      </c>
      <c r="F8" s="74">
        <v>52910</v>
      </c>
      <c r="G8" s="74">
        <v>24736</v>
      </c>
      <c r="H8" s="75">
        <f t="shared" ref="H8:H10" si="1">F8+G8</f>
        <v>77646</v>
      </c>
      <c r="I8" s="74">
        <v>11124</v>
      </c>
      <c r="J8" s="74">
        <v>3764</v>
      </c>
      <c r="K8" s="75">
        <f t="shared" ref="K8:K10" si="2">I8+J8</f>
        <v>14888</v>
      </c>
      <c r="L8" s="74">
        <v>6130</v>
      </c>
      <c r="M8" s="74">
        <v>2203</v>
      </c>
      <c r="N8" s="75">
        <f t="shared" ref="N8:N10" si="3">L8+M8</f>
        <v>8333</v>
      </c>
      <c r="O8" s="74">
        <v>5944</v>
      </c>
      <c r="P8" s="74">
        <v>4990</v>
      </c>
      <c r="Q8" s="75">
        <f t="shared" ref="Q8:Q10" si="4">O8+P8</f>
        <v>10934</v>
      </c>
      <c r="R8" s="74">
        <v>3286</v>
      </c>
      <c r="S8" s="74">
        <v>2927</v>
      </c>
      <c r="T8" s="75">
        <f t="shared" ref="T8:T10" si="5">R8+S8</f>
        <v>6213</v>
      </c>
      <c r="U8" s="75">
        <f t="shared" ref="U8:W10" si="6">F8</f>
        <v>52910</v>
      </c>
      <c r="V8" s="75">
        <f t="shared" si="6"/>
        <v>24736</v>
      </c>
      <c r="W8" s="75">
        <f t="shared" si="6"/>
        <v>77646</v>
      </c>
      <c r="X8" s="75">
        <v>1050</v>
      </c>
      <c r="Y8" s="75">
        <v>565</v>
      </c>
      <c r="Z8" s="75">
        <f t="shared" ref="Z8" si="7">X8+Y8</f>
        <v>1615</v>
      </c>
      <c r="AA8" s="75">
        <v>11963</v>
      </c>
      <c r="AB8" s="75">
        <v>4829</v>
      </c>
      <c r="AC8" s="75">
        <f t="shared" ref="AC8:AC10" si="8">AA8+AB8</f>
        <v>16792</v>
      </c>
      <c r="AD8" s="76">
        <f t="shared" ref="AD8" si="9">X8/U8%</f>
        <v>1.9845019845019845</v>
      </c>
      <c r="AE8" s="76">
        <f t="shared" ref="AE8" si="10">Y8/V8%</f>
        <v>2.2841203104786545</v>
      </c>
      <c r="AF8" s="76">
        <f t="shared" ref="AF8" si="11">Z8/W8%</f>
        <v>2.079952605414316</v>
      </c>
      <c r="AG8" s="76">
        <f t="shared" ref="AG8" si="12">AA8/U8%</f>
        <v>22.610092610092607</v>
      </c>
      <c r="AH8" s="76">
        <f t="shared" ref="AH8" si="13">AB8/V8%</f>
        <v>19.522153945666233</v>
      </c>
      <c r="AI8" s="76">
        <f t="shared" ref="AI8" si="14">AC8/W8%</f>
        <v>21.626355510908482</v>
      </c>
      <c r="AJ8" s="75">
        <f t="shared" ref="AJ8:AL14" si="15">L8</f>
        <v>6130</v>
      </c>
      <c r="AK8" s="75">
        <f t="shared" si="15"/>
        <v>2203</v>
      </c>
      <c r="AL8" s="75">
        <f t="shared" si="15"/>
        <v>8333</v>
      </c>
      <c r="AM8" s="75">
        <v>77</v>
      </c>
      <c r="AN8" s="75">
        <v>31</v>
      </c>
      <c r="AO8" s="75">
        <f t="shared" ref="AO8" si="16">AM8+AN8</f>
        <v>108</v>
      </c>
      <c r="AP8" s="75">
        <v>1263</v>
      </c>
      <c r="AQ8" s="75">
        <v>394</v>
      </c>
      <c r="AR8" s="75">
        <f t="shared" ref="AR8" si="17">AP8+AQ8</f>
        <v>1657</v>
      </c>
      <c r="AS8" s="76">
        <f t="shared" ref="AS8" si="18">AM8/AJ8%</f>
        <v>1.2561174551386625</v>
      </c>
      <c r="AT8" s="76">
        <f t="shared" ref="AT8" si="19">AN8/AK8%</f>
        <v>1.4071720381298229</v>
      </c>
      <c r="AU8" s="76">
        <f t="shared" ref="AU8" si="20">AO8/AL8%</f>
        <v>1.2960518420736831</v>
      </c>
      <c r="AV8" s="76">
        <f t="shared" ref="AV8" si="21">AP8/AJ8%</f>
        <v>20.603588907014682</v>
      </c>
      <c r="AW8" s="76">
        <f t="shared" ref="AW8" si="22">AQ8/AK8%</f>
        <v>17.884702678166136</v>
      </c>
      <c r="AX8" s="76">
        <f t="shared" ref="AX8" si="23">AR8/AL8%</f>
        <v>19.884795391815672</v>
      </c>
      <c r="AY8" s="75">
        <f t="shared" ref="AY8:BA10" si="24">R8</f>
        <v>3286</v>
      </c>
      <c r="AZ8" s="75">
        <f t="shared" si="24"/>
        <v>2927</v>
      </c>
      <c r="BA8" s="75">
        <f t="shared" si="24"/>
        <v>6213</v>
      </c>
      <c r="BB8" s="75">
        <v>12</v>
      </c>
      <c r="BC8" s="75">
        <v>6</v>
      </c>
      <c r="BD8" s="75">
        <f t="shared" ref="BD8" si="25">BB8+BC8</f>
        <v>18</v>
      </c>
      <c r="BE8" s="75">
        <v>396</v>
      </c>
      <c r="BF8" s="75">
        <v>309</v>
      </c>
      <c r="BG8" s="75">
        <f t="shared" ref="BG8" si="26">BE8+BF8</f>
        <v>705</v>
      </c>
      <c r="BH8" s="76">
        <f t="shared" ref="BH8" si="27">BB8/AY8%</f>
        <v>0.36518563603164944</v>
      </c>
      <c r="BI8" s="76">
        <f t="shared" ref="BI8" si="28">BC8/AZ8%</f>
        <v>0.20498804236419543</v>
      </c>
      <c r="BJ8" s="76">
        <f t="shared" ref="BJ8" si="29">BD8/BA8%</f>
        <v>0.28971511347175277</v>
      </c>
      <c r="BK8" s="76">
        <f t="shared" ref="BK8" si="30">BE8/AY8%</f>
        <v>12.051125989044431</v>
      </c>
      <c r="BL8" s="76">
        <f t="shared" ref="BL8" si="31">BF8/AZ8%</f>
        <v>10.556884181756065</v>
      </c>
      <c r="BM8" s="76">
        <f t="shared" ref="BM8" si="32">BG8/BA8%</f>
        <v>11.34717527764365</v>
      </c>
    </row>
    <row r="9" spans="1:16384" s="34" customFormat="1" ht="29.25" customHeight="1">
      <c r="A9" s="133">
        <v>2</v>
      </c>
      <c r="B9" s="72" t="s">
        <v>80</v>
      </c>
      <c r="C9" s="73">
        <v>32320</v>
      </c>
      <c r="D9" s="73">
        <v>15485</v>
      </c>
      <c r="E9" s="75">
        <f t="shared" si="0"/>
        <v>47805</v>
      </c>
      <c r="F9" s="73">
        <f>23699+2933</f>
        <v>26632</v>
      </c>
      <c r="G9" s="73">
        <f>12232+1257</f>
        <v>13489</v>
      </c>
      <c r="H9" s="75">
        <f t="shared" si="1"/>
        <v>40121</v>
      </c>
      <c r="I9" s="77">
        <v>7829</v>
      </c>
      <c r="J9" s="77">
        <v>4114</v>
      </c>
      <c r="K9" s="75">
        <f t="shared" si="2"/>
        <v>11943</v>
      </c>
      <c r="L9" s="77">
        <f>5912+644</f>
        <v>6556</v>
      </c>
      <c r="M9" s="77">
        <f>3281+293</f>
        <v>3574</v>
      </c>
      <c r="N9" s="75">
        <f t="shared" si="3"/>
        <v>10130</v>
      </c>
      <c r="O9" s="75">
        <v>2069</v>
      </c>
      <c r="P9" s="75">
        <v>1135</v>
      </c>
      <c r="Q9" s="75">
        <f t="shared" si="4"/>
        <v>3204</v>
      </c>
      <c r="R9" s="75">
        <v>1599</v>
      </c>
      <c r="S9" s="75">
        <v>899</v>
      </c>
      <c r="T9" s="75">
        <f t="shared" si="5"/>
        <v>2498</v>
      </c>
      <c r="U9" s="75">
        <f t="shared" si="6"/>
        <v>26632</v>
      </c>
      <c r="V9" s="75">
        <f t="shared" si="6"/>
        <v>13489</v>
      </c>
      <c r="W9" s="75">
        <f t="shared" si="6"/>
        <v>40121</v>
      </c>
      <c r="X9" s="87"/>
      <c r="Y9" s="87"/>
      <c r="Z9" s="87"/>
      <c r="AA9" s="87"/>
      <c r="AB9" s="87"/>
      <c r="AC9" s="87"/>
      <c r="AD9" s="91"/>
      <c r="AE9" s="91"/>
      <c r="AF9" s="91"/>
      <c r="AG9" s="91"/>
      <c r="AH9" s="91"/>
      <c r="AI9" s="91"/>
      <c r="AJ9" s="75">
        <f t="shared" si="15"/>
        <v>6556</v>
      </c>
      <c r="AK9" s="75">
        <f t="shared" si="15"/>
        <v>3574</v>
      </c>
      <c r="AL9" s="75">
        <f t="shared" si="15"/>
        <v>10130</v>
      </c>
      <c r="AM9" s="87"/>
      <c r="AN9" s="87"/>
      <c r="AO9" s="87"/>
      <c r="AP9" s="87"/>
      <c r="AQ9" s="87"/>
      <c r="AR9" s="87"/>
      <c r="AS9" s="91"/>
      <c r="AT9" s="91"/>
      <c r="AU9" s="91"/>
      <c r="AV9" s="91"/>
      <c r="AW9" s="91"/>
      <c r="AX9" s="91"/>
      <c r="AY9" s="75">
        <f t="shared" si="24"/>
        <v>1599</v>
      </c>
      <c r="AZ9" s="75">
        <f t="shared" si="24"/>
        <v>899</v>
      </c>
      <c r="BA9" s="75">
        <f t="shared" si="24"/>
        <v>2498</v>
      </c>
      <c r="BB9" s="87"/>
      <c r="BC9" s="87"/>
      <c r="BD9" s="87"/>
      <c r="BE9" s="87"/>
      <c r="BF9" s="87"/>
      <c r="BG9" s="87"/>
      <c r="BH9" s="91"/>
      <c r="BI9" s="91"/>
      <c r="BJ9" s="91"/>
      <c r="BK9" s="91"/>
      <c r="BL9" s="91"/>
      <c r="BM9" s="91"/>
    </row>
    <row r="10" spans="1:16384" s="34" customFormat="1" ht="36" customHeight="1">
      <c r="A10" s="133">
        <v>3</v>
      </c>
      <c r="B10" s="72" t="s">
        <v>67</v>
      </c>
      <c r="C10" s="74">
        <v>49677</v>
      </c>
      <c r="D10" s="74">
        <v>56400</v>
      </c>
      <c r="E10" s="75">
        <f t="shared" si="0"/>
        <v>106077</v>
      </c>
      <c r="F10" s="74">
        <f>30622+8490</f>
        <v>39112</v>
      </c>
      <c r="G10" s="74">
        <f>31312+4565</f>
        <v>35877</v>
      </c>
      <c r="H10" s="75">
        <f t="shared" si="1"/>
        <v>74989</v>
      </c>
      <c r="I10" s="74">
        <v>7926</v>
      </c>
      <c r="J10" s="74">
        <v>8854</v>
      </c>
      <c r="K10" s="75">
        <f t="shared" si="2"/>
        <v>16780</v>
      </c>
      <c r="L10" s="74">
        <f>4896+1472</f>
        <v>6368</v>
      </c>
      <c r="M10" s="74">
        <f>5050+1525</f>
        <v>6575</v>
      </c>
      <c r="N10" s="75">
        <f t="shared" si="3"/>
        <v>12943</v>
      </c>
      <c r="O10" s="74">
        <v>14983</v>
      </c>
      <c r="P10" s="74">
        <v>14355</v>
      </c>
      <c r="Q10" s="75">
        <f t="shared" si="4"/>
        <v>29338</v>
      </c>
      <c r="R10" s="74">
        <f>9142+1787</f>
        <v>10929</v>
      </c>
      <c r="S10" s="74">
        <f>8055+1605</f>
        <v>9660</v>
      </c>
      <c r="T10" s="75">
        <f t="shared" si="5"/>
        <v>20589</v>
      </c>
      <c r="U10" s="75">
        <f t="shared" si="6"/>
        <v>39112</v>
      </c>
      <c r="V10" s="75">
        <f t="shared" si="6"/>
        <v>35877</v>
      </c>
      <c r="W10" s="75">
        <f t="shared" si="6"/>
        <v>74989</v>
      </c>
      <c r="X10" s="75">
        <v>41</v>
      </c>
      <c r="Y10" s="75">
        <v>44</v>
      </c>
      <c r="Z10" s="75">
        <f>X10+Y10</f>
        <v>85</v>
      </c>
      <c r="AA10" s="75">
        <v>1948</v>
      </c>
      <c r="AB10" s="75">
        <v>1759</v>
      </c>
      <c r="AC10" s="75">
        <f t="shared" si="8"/>
        <v>3707</v>
      </c>
      <c r="AD10" s="76">
        <f t="shared" ref="AD10:AF10" si="33">X10/U10%</f>
        <v>0.1048271630190223</v>
      </c>
      <c r="AE10" s="76">
        <f t="shared" si="33"/>
        <v>0.12264124648103242</v>
      </c>
      <c r="AF10" s="76">
        <f t="shared" si="33"/>
        <v>0.1133499579938391</v>
      </c>
      <c r="AG10" s="76">
        <f>AA10/U10%</f>
        <v>4.9805686234403765</v>
      </c>
      <c r="AH10" s="76">
        <f>AB10/V10%</f>
        <v>4.9028625581849097</v>
      </c>
      <c r="AI10" s="76">
        <f>AC10/W10%</f>
        <v>4.9433916974489591</v>
      </c>
      <c r="AJ10" s="75">
        <f t="shared" si="15"/>
        <v>6368</v>
      </c>
      <c r="AK10" s="75">
        <f t="shared" si="15"/>
        <v>6575</v>
      </c>
      <c r="AL10" s="75">
        <f t="shared" si="15"/>
        <v>12943</v>
      </c>
      <c r="AM10" s="75">
        <v>5</v>
      </c>
      <c r="AN10" s="75">
        <v>4</v>
      </c>
      <c r="AO10" s="75">
        <f>AM10+AN10</f>
        <v>9</v>
      </c>
      <c r="AP10" s="75">
        <v>314</v>
      </c>
      <c r="AQ10" s="75">
        <v>295</v>
      </c>
      <c r="AR10" s="75">
        <f t="shared" ref="AR10" si="34">AP10+AQ10</f>
        <v>609</v>
      </c>
      <c r="AS10" s="76">
        <f t="shared" ref="AS10:AU14" si="35">AM10/AJ10%</f>
        <v>7.8517587939698499E-2</v>
      </c>
      <c r="AT10" s="76">
        <f t="shared" si="35"/>
        <v>6.0836501901140684E-2</v>
      </c>
      <c r="AU10" s="76">
        <f t="shared" si="35"/>
        <v>6.9535656339333993E-2</v>
      </c>
      <c r="AV10" s="76">
        <f t="shared" ref="AV10:AX14" si="36">AP10/AJ10%</f>
        <v>4.9309045226130657</v>
      </c>
      <c r="AW10" s="76">
        <f t="shared" si="36"/>
        <v>4.4866920152091252</v>
      </c>
      <c r="AX10" s="76">
        <f t="shared" si="36"/>
        <v>4.7052460789616006</v>
      </c>
      <c r="AY10" s="75">
        <f t="shared" si="24"/>
        <v>10929</v>
      </c>
      <c r="AZ10" s="75">
        <f t="shared" si="24"/>
        <v>9660</v>
      </c>
      <c r="BA10" s="75">
        <f t="shared" si="24"/>
        <v>20589</v>
      </c>
      <c r="BB10" s="75">
        <v>18</v>
      </c>
      <c r="BC10" s="75">
        <v>15</v>
      </c>
      <c r="BD10" s="75">
        <f>BB10+BC10</f>
        <v>33</v>
      </c>
      <c r="BE10" s="75">
        <v>694</v>
      </c>
      <c r="BF10" s="75">
        <v>541</v>
      </c>
      <c r="BG10" s="75">
        <f t="shared" ref="BG10" si="37">BE10+BF10</f>
        <v>1235</v>
      </c>
      <c r="BH10" s="76">
        <f t="shared" ref="BH10:BH14" si="38">BB10/AY10%</f>
        <v>0.16469942355201755</v>
      </c>
      <c r="BI10" s="76">
        <f t="shared" ref="BI10:BJ14" si="39">BC10/AZ10%</f>
        <v>0.15527950310559008</v>
      </c>
      <c r="BJ10" s="76">
        <f t="shared" si="39"/>
        <v>0.1602797610374472</v>
      </c>
      <c r="BK10" s="76">
        <f t="shared" ref="BK10:BK14" si="40">BE10/AY10%</f>
        <v>6.3500777747277883</v>
      </c>
      <c r="BL10" s="76">
        <f t="shared" ref="BL10:BM10" si="41">BF10/AZ10%</f>
        <v>5.600414078674949</v>
      </c>
      <c r="BM10" s="76">
        <f t="shared" si="41"/>
        <v>5.9983486327650688</v>
      </c>
    </row>
    <row r="11" spans="1:16384" s="14" customFormat="1" ht="45" customHeight="1">
      <c r="A11" s="133">
        <v>4</v>
      </c>
      <c r="B11" s="72" t="s">
        <v>78</v>
      </c>
      <c r="C11" s="86"/>
      <c r="D11" s="86"/>
      <c r="E11" s="87"/>
      <c r="F11" s="86"/>
      <c r="G11" s="86"/>
      <c r="H11" s="87"/>
      <c r="I11" s="86"/>
      <c r="J11" s="86"/>
      <c r="K11" s="87"/>
      <c r="L11" s="86"/>
      <c r="M11" s="86"/>
      <c r="N11" s="87"/>
      <c r="O11" s="86"/>
      <c r="P11" s="86"/>
      <c r="Q11" s="87"/>
      <c r="R11" s="86"/>
      <c r="S11" s="86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91"/>
      <c r="AE11" s="91"/>
      <c r="AF11" s="91"/>
      <c r="AG11" s="91"/>
      <c r="AH11" s="91"/>
      <c r="AI11" s="91"/>
      <c r="AJ11" s="87"/>
      <c r="AK11" s="87"/>
      <c r="AL11" s="87"/>
      <c r="AM11" s="87"/>
      <c r="AN11" s="87"/>
      <c r="AO11" s="87"/>
      <c r="AP11" s="87"/>
      <c r="AQ11" s="87"/>
      <c r="AR11" s="87"/>
      <c r="AS11" s="91"/>
      <c r="AT11" s="91"/>
      <c r="AU11" s="91"/>
      <c r="AV11" s="91"/>
      <c r="AW11" s="91"/>
      <c r="AX11" s="91"/>
      <c r="AY11" s="87"/>
      <c r="AZ11" s="87"/>
      <c r="BA11" s="87"/>
      <c r="BB11" s="87"/>
      <c r="BC11" s="87"/>
      <c r="BD11" s="87"/>
      <c r="BE11" s="87"/>
      <c r="BF11" s="87"/>
      <c r="BG11" s="87"/>
      <c r="BH11" s="91"/>
      <c r="BI11" s="91"/>
      <c r="BJ11" s="91"/>
      <c r="BK11" s="91"/>
      <c r="BL11" s="91"/>
      <c r="BM11" s="91"/>
    </row>
    <row r="12" spans="1:16384" s="34" customFormat="1" ht="45" customHeight="1">
      <c r="A12" s="133">
        <v>5</v>
      </c>
      <c r="B12" s="72" t="s">
        <v>68</v>
      </c>
      <c r="C12" s="74">
        <v>22522</v>
      </c>
      <c r="D12" s="74">
        <v>20681</v>
      </c>
      <c r="E12" s="75">
        <f t="shared" ref="E12:E13" si="42">C12+D12</f>
        <v>43203</v>
      </c>
      <c r="F12" s="74">
        <f>9467+4493</f>
        <v>13960</v>
      </c>
      <c r="G12" s="74">
        <f>11750+5133</f>
        <v>16883</v>
      </c>
      <c r="H12" s="75">
        <f t="shared" ref="H12:H13" si="43">F12+G12</f>
        <v>30843</v>
      </c>
      <c r="I12" s="74">
        <v>4514</v>
      </c>
      <c r="J12" s="74">
        <v>4125</v>
      </c>
      <c r="K12" s="75">
        <f t="shared" ref="K12:K13" si="44">I12+J12</f>
        <v>8639</v>
      </c>
      <c r="L12" s="74">
        <f>1942+892</f>
        <v>2834</v>
      </c>
      <c r="M12" s="74">
        <f>2439+1099</f>
        <v>3538</v>
      </c>
      <c r="N12" s="75">
        <f t="shared" ref="N12:N13" si="45">L12+M12</f>
        <v>6372</v>
      </c>
      <c r="O12" s="74">
        <v>3811</v>
      </c>
      <c r="P12" s="74">
        <v>3514</v>
      </c>
      <c r="Q12" s="75">
        <f t="shared" ref="Q12:Q13" si="46">O12+P12</f>
        <v>7325</v>
      </c>
      <c r="R12" s="74">
        <f>1392+807</f>
        <v>2199</v>
      </c>
      <c r="S12" s="74">
        <f>1707+1019</f>
        <v>2726</v>
      </c>
      <c r="T12" s="75">
        <f t="shared" ref="T12:T13" si="47">R12+S12</f>
        <v>4925</v>
      </c>
      <c r="U12" s="42">
        <f t="shared" ref="U12:W13" si="48">F12</f>
        <v>13960</v>
      </c>
      <c r="V12" s="42">
        <f t="shared" si="48"/>
        <v>16883</v>
      </c>
      <c r="W12" s="75">
        <f t="shared" si="48"/>
        <v>30843</v>
      </c>
      <c r="X12" s="87"/>
      <c r="Y12" s="87"/>
      <c r="Z12" s="87"/>
      <c r="AA12" s="87"/>
      <c r="AB12" s="87"/>
      <c r="AC12" s="87"/>
      <c r="AD12" s="91"/>
      <c r="AE12" s="91"/>
      <c r="AF12" s="91"/>
      <c r="AG12" s="91"/>
      <c r="AH12" s="91"/>
      <c r="AI12" s="91"/>
      <c r="AJ12" s="75">
        <f t="shared" ref="AJ12:AL12" si="49">L12</f>
        <v>2834</v>
      </c>
      <c r="AK12" s="75">
        <f t="shared" si="49"/>
        <v>3538</v>
      </c>
      <c r="AL12" s="75">
        <f t="shared" si="49"/>
        <v>6372</v>
      </c>
      <c r="AM12" s="87"/>
      <c r="AN12" s="87"/>
      <c r="AO12" s="87"/>
      <c r="AP12" s="87"/>
      <c r="AQ12" s="87"/>
      <c r="AR12" s="87"/>
      <c r="AS12" s="91"/>
      <c r="AT12" s="91"/>
      <c r="AU12" s="91"/>
      <c r="AV12" s="91"/>
      <c r="AW12" s="91"/>
      <c r="AX12" s="91"/>
      <c r="AY12" s="75">
        <f t="shared" ref="AY12:BA12" si="50">R12</f>
        <v>2199</v>
      </c>
      <c r="AZ12" s="75">
        <f t="shared" si="50"/>
        <v>2726</v>
      </c>
      <c r="BA12" s="75">
        <f t="shared" si="50"/>
        <v>4925</v>
      </c>
      <c r="BB12" s="87"/>
      <c r="BC12" s="87"/>
      <c r="BD12" s="87"/>
      <c r="BE12" s="87"/>
      <c r="BF12" s="87"/>
      <c r="BG12" s="87"/>
      <c r="BH12" s="91"/>
      <c r="BI12" s="91"/>
      <c r="BJ12" s="91"/>
      <c r="BK12" s="91"/>
      <c r="BL12" s="91"/>
      <c r="BM12" s="91"/>
    </row>
    <row r="13" spans="1:16384" s="14" customFormat="1" ht="45" customHeight="1">
      <c r="A13" s="134">
        <v>6</v>
      </c>
      <c r="B13" s="80" t="s">
        <v>93</v>
      </c>
      <c r="C13" s="104">
        <f>8555+1339+487+39+6987+1097+395+27</f>
        <v>18926</v>
      </c>
      <c r="D13" s="104">
        <f>9263+1393+526+10843+1578+673+24</f>
        <v>24300</v>
      </c>
      <c r="E13" s="75">
        <f t="shared" si="42"/>
        <v>43226</v>
      </c>
      <c r="F13" s="104">
        <f>2059+302+88+13+1791+242+59+5</f>
        <v>4559</v>
      </c>
      <c r="G13" s="104">
        <f>2796+373+95+4+3117+366+136+9</f>
        <v>6896</v>
      </c>
      <c r="H13" s="75">
        <f t="shared" si="43"/>
        <v>11455</v>
      </c>
      <c r="I13" s="104">
        <f>1339+1097</f>
        <v>2436</v>
      </c>
      <c r="J13" s="104">
        <f>1578+1393</f>
        <v>2971</v>
      </c>
      <c r="K13" s="75">
        <f t="shared" si="44"/>
        <v>5407</v>
      </c>
      <c r="L13" s="104">
        <f>242+302</f>
        <v>544</v>
      </c>
      <c r="M13" s="104">
        <f>373+366</f>
        <v>739</v>
      </c>
      <c r="N13" s="75">
        <f t="shared" si="45"/>
        <v>1283</v>
      </c>
      <c r="O13" s="104">
        <f>395+487</f>
        <v>882</v>
      </c>
      <c r="P13" s="104">
        <f>673+526</f>
        <v>1199</v>
      </c>
      <c r="Q13" s="75">
        <f t="shared" si="46"/>
        <v>2081</v>
      </c>
      <c r="R13" s="104">
        <f>88+59</f>
        <v>147</v>
      </c>
      <c r="S13" s="104">
        <f>95+136</f>
        <v>231</v>
      </c>
      <c r="T13" s="75">
        <f t="shared" si="47"/>
        <v>378</v>
      </c>
      <c r="U13" s="42">
        <f t="shared" si="48"/>
        <v>4559</v>
      </c>
      <c r="V13" s="42">
        <f t="shared" si="48"/>
        <v>6896</v>
      </c>
      <c r="W13" s="75">
        <f t="shared" si="48"/>
        <v>11455</v>
      </c>
      <c r="X13" s="87"/>
      <c r="Y13" s="87"/>
      <c r="Z13" s="87"/>
      <c r="AA13" s="139">
        <f>179+13+2+86+7+1</f>
        <v>288</v>
      </c>
      <c r="AB13" s="139">
        <f>116+9+281+24+1</f>
        <v>431</v>
      </c>
      <c r="AC13" s="75">
        <f t="shared" ref="AC13" si="51">AA13+AB13</f>
        <v>719</v>
      </c>
      <c r="AD13" s="87"/>
      <c r="AE13" s="87"/>
      <c r="AF13" s="87"/>
      <c r="AG13" s="76">
        <f t="shared" ref="AG13:AI14" si="52">AA13/U13%</f>
        <v>6.3171748190392627</v>
      </c>
      <c r="AH13" s="76">
        <f t="shared" si="52"/>
        <v>6.2500000000000009</v>
      </c>
      <c r="AI13" s="76">
        <f t="shared" si="52"/>
        <v>6.2767350501964208</v>
      </c>
      <c r="AJ13" s="75">
        <f t="shared" ref="AJ13" si="53">L13</f>
        <v>544</v>
      </c>
      <c r="AK13" s="75">
        <f t="shared" ref="AK13" si="54">M13</f>
        <v>739</v>
      </c>
      <c r="AL13" s="75">
        <f t="shared" ref="AL13" si="55">N13</f>
        <v>1283</v>
      </c>
      <c r="AM13" s="87"/>
      <c r="AN13" s="87"/>
      <c r="AO13" s="87"/>
      <c r="AP13" s="75">
        <v>20</v>
      </c>
      <c r="AQ13" s="75">
        <v>32</v>
      </c>
      <c r="AR13" s="75">
        <f t="shared" ref="AR13" si="56">AP13+AQ13</f>
        <v>52</v>
      </c>
      <c r="AS13" s="87"/>
      <c r="AT13" s="87"/>
      <c r="AU13" s="87"/>
      <c r="AV13" s="76">
        <f t="shared" ref="AV13" si="57">AP13/AJ13%</f>
        <v>3.6764705882352939</v>
      </c>
      <c r="AW13" s="76">
        <f t="shared" ref="AW13" si="58">AQ13/AK13%</f>
        <v>4.3301759133964817</v>
      </c>
      <c r="AX13" s="76">
        <f t="shared" ref="AX13" si="59">AR13/AL13%</f>
        <v>4.0530007794232272</v>
      </c>
      <c r="AY13" s="138">
        <v>292</v>
      </c>
      <c r="AZ13" s="138">
        <v>342</v>
      </c>
      <c r="BA13" s="138">
        <v>634</v>
      </c>
      <c r="BB13" s="87"/>
      <c r="BC13" s="87"/>
      <c r="BD13" s="87"/>
      <c r="BE13" s="75">
        <v>2</v>
      </c>
      <c r="BF13" s="75">
        <v>1</v>
      </c>
      <c r="BG13" s="75">
        <f t="shared" ref="BG13" si="60">BE13+BF13</f>
        <v>3</v>
      </c>
      <c r="BH13" s="87"/>
      <c r="BI13" s="87"/>
      <c r="BJ13" s="87"/>
      <c r="BK13" s="76">
        <f t="shared" ref="BK13" si="61">BE13/AY13%</f>
        <v>0.68493150684931503</v>
      </c>
      <c r="BL13" s="76">
        <f t="shared" ref="BL13" si="62">BF13/AZ13%</f>
        <v>0.29239766081871343</v>
      </c>
      <c r="BM13" s="76">
        <f t="shared" ref="BM13" si="63">BG13/BA13%</f>
        <v>0.47318611987381703</v>
      </c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  <c r="IW13" s="120"/>
      <c r="IX13" s="120"/>
      <c r="IY13" s="120"/>
      <c r="IZ13" s="120"/>
      <c r="JA13" s="120"/>
      <c r="JB13" s="120"/>
      <c r="JC13" s="120"/>
      <c r="JD13" s="120"/>
      <c r="JE13" s="120"/>
      <c r="JF13" s="120"/>
      <c r="JG13" s="120"/>
      <c r="JH13" s="120"/>
      <c r="JI13" s="120"/>
      <c r="JJ13" s="120"/>
      <c r="JK13" s="120"/>
      <c r="JL13" s="120"/>
      <c r="JM13" s="120"/>
      <c r="JN13" s="120"/>
      <c r="JO13" s="120"/>
      <c r="JP13" s="120"/>
      <c r="JQ13" s="120"/>
      <c r="JR13" s="120"/>
      <c r="JS13" s="120"/>
      <c r="JT13" s="120"/>
      <c r="JU13" s="120"/>
      <c r="JV13" s="120"/>
      <c r="JW13" s="120"/>
      <c r="JX13" s="120"/>
      <c r="JY13" s="120"/>
      <c r="JZ13" s="120"/>
      <c r="KA13" s="120"/>
      <c r="KB13" s="120"/>
      <c r="KC13" s="120"/>
      <c r="KD13" s="120"/>
      <c r="KE13" s="120"/>
      <c r="KF13" s="120"/>
      <c r="KG13" s="120"/>
      <c r="KH13" s="120"/>
      <c r="KI13" s="120"/>
      <c r="KJ13" s="120"/>
      <c r="KK13" s="120"/>
      <c r="KL13" s="120"/>
      <c r="KM13" s="120"/>
      <c r="KN13" s="120"/>
      <c r="KO13" s="120"/>
      <c r="KP13" s="120"/>
      <c r="KQ13" s="120"/>
      <c r="KR13" s="120"/>
      <c r="KS13" s="120"/>
      <c r="KT13" s="120"/>
      <c r="KU13" s="120"/>
      <c r="KV13" s="120"/>
      <c r="KW13" s="120"/>
      <c r="KX13" s="120"/>
      <c r="KY13" s="120"/>
      <c r="KZ13" s="120"/>
      <c r="LA13" s="120"/>
      <c r="LB13" s="120"/>
      <c r="LC13" s="120"/>
      <c r="LD13" s="120"/>
      <c r="LE13" s="120"/>
      <c r="LF13" s="120"/>
      <c r="LG13" s="120"/>
      <c r="LH13" s="120"/>
      <c r="LI13" s="120"/>
      <c r="LJ13" s="120"/>
      <c r="LK13" s="120"/>
      <c r="LL13" s="120"/>
      <c r="LM13" s="120"/>
      <c r="LN13" s="120"/>
      <c r="LO13" s="120"/>
      <c r="LP13" s="120"/>
      <c r="LQ13" s="120"/>
      <c r="LR13" s="120"/>
      <c r="LS13" s="120"/>
      <c r="LT13" s="120"/>
      <c r="LU13" s="120"/>
      <c r="LV13" s="120"/>
      <c r="LW13" s="120"/>
      <c r="LX13" s="120"/>
      <c r="LY13" s="120"/>
      <c r="LZ13" s="120"/>
      <c r="MA13" s="120"/>
      <c r="MB13" s="120"/>
      <c r="MC13" s="120"/>
      <c r="MD13" s="120"/>
      <c r="ME13" s="120"/>
      <c r="MF13" s="120"/>
      <c r="MG13" s="120"/>
      <c r="MH13" s="120"/>
      <c r="MI13" s="120"/>
      <c r="MJ13" s="120"/>
      <c r="MK13" s="120"/>
      <c r="ML13" s="120"/>
      <c r="MM13" s="120"/>
      <c r="MN13" s="120"/>
      <c r="MO13" s="120"/>
      <c r="MP13" s="120"/>
      <c r="MQ13" s="120"/>
      <c r="MR13" s="120"/>
      <c r="MS13" s="120"/>
      <c r="MT13" s="120"/>
      <c r="MU13" s="120"/>
      <c r="MV13" s="120"/>
      <c r="MW13" s="120"/>
      <c r="MX13" s="120"/>
      <c r="MY13" s="120"/>
      <c r="MZ13" s="120"/>
      <c r="NA13" s="120"/>
      <c r="NB13" s="120"/>
      <c r="NC13" s="120"/>
      <c r="ND13" s="120"/>
      <c r="NE13" s="120"/>
      <c r="NF13" s="120"/>
      <c r="NG13" s="120"/>
      <c r="NH13" s="120"/>
      <c r="NI13" s="120"/>
      <c r="NJ13" s="120"/>
      <c r="NK13" s="120"/>
      <c r="NL13" s="120"/>
      <c r="NM13" s="120"/>
      <c r="NN13" s="120"/>
      <c r="NO13" s="120"/>
      <c r="NP13" s="120"/>
      <c r="NQ13" s="120"/>
      <c r="NR13" s="120"/>
      <c r="NS13" s="120"/>
      <c r="NT13" s="120"/>
      <c r="NU13" s="120"/>
      <c r="NV13" s="120"/>
      <c r="NW13" s="120"/>
      <c r="NX13" s="120"/>
      <c r="NY13" s="120"/>
      <c r="NZ13" s="120"/>
      <c r="OA13" s="120"/>
      <c r="OB13" s="120"/>
      <c r="OC13" s="120"/>
      <c r="OD13" s="120"/>
      <c r="OE13" s="120"/>
      <c r="OF13" s="120"/>
      <c r="OG13" s="120"/>
      <c r="OH13" s="120"/>
      <c r="OI13" s="120"/>
      <c r="OJ13" s="120"/>
      <c r="OK13" s="120"/>
      <c r="OL13" s="120"/>
      <c r="OM13" s="120"/>
      <c r="ON13" s="120"/>
      <c r="OO13" s="120"/>
      <c r="OP13" s="120"/>
      <c r="OQ13" s="120"/>
      <c r="OR13" s="120"/>
      <c r="OS13" s="120"/>
      <c r="OT13" s="120"/>
      <c r="OU13" s="120"/>
      <c r="OV13" s="120"/>
      <c r="OW13" s="120"/>
      <c r="OX13" s="120"/>
      <c r="OY13" s="120"/>
      <c r="OZ13" s="120"/>
      <c r="PA13" s="120"/>
      <c r="PB13" s="120"/>
      <c r="PC13" s="120"/>
      <c r="PD13" s="120"/>
      <c r="PE13" s="120"/>
      <c r="PF13" s="120"/>
      <c r="PG13" s="120"/>
      <c r="PH13" s="120"/>
      <c r="PI13" s="120"/>
      <c r="PJ13" s="120"/>
      <c r="PK13" s="120"/>
      <c r="PL13" s="120"/>
      <c r="PM13" s="120"/>
      <c r="PN13" s="120"/>
      <c r="PO13" s="120"/>
      <c r="PP13" s="120"/>
      <c r="PQ13" s="120"/>
      <c r="PR13" s="120"/>
      <c r="PS13" s="120"/>
      <c r="PT13" s="120"/>
      <c r="PU13" s="120"/>
      <c r="PV13" s="120"/>
      <c r="PW13" s="120"/>
      <c r="PX13" s="120"/>
      <c r="PY13" s="120"/>
      <c r="PZ13" s="120"/>
      <c r="QA13" s="120"/>
      <c r="QB13" s="120"/>
      <c r="QC13" s="120"/>
      <c r="QD13" s="120"/>
      <c r="QE13" s="120"/>
      <c r="QF13" s="120"/>
      <c r="QG13" s="120"/>
      <c r="QH13" s="120"/>
      <c r="QI13" s="120"/>
      <c r="QJ13" s="120"/>
      <c r="QK13" s="120"/>
      <c r="QL13" s="120"/>
      <c r="QM13" s="120"/>
      <c r="QN13" s="120"/>
      <c r="QO13" s="120"/>
      <c r="QP13" s="120"/>
      <c r="QQ13" s="120"/>
      <c r="QR13" s="120"/>
      <c r="QS13" s="120"/>
      <c r="QT13" s="120"/>
      <c r="QU13" s="120"/>
      <c r="QV13" s="120"/>
      <c r="QW13" s="120"/>
      <c r="QX13" s="120"/>
      <c r="QY13" s="120"/>
      <c r="QZ13" s="120"/>
      <c r="RA13" s="120"/>
      <c r="RB13" s="120"/>
      <c r="RC13" s="120"/>
      <c r="RD13" s="120"/>
      <c r="RE13" s="120"/>
      <c r="RF13" s="120"/>
      <c r="RG13" s="120"/>
      <c r="RH13" s="120"/>
      <c r="RI13" s="120"/>
      <c r="RJ13" s="120"/>
      <c r="RK13" s="120"/>
      <c r="RL13" s="120"/>
      <c r="RM13" s="120"/>
      <c r="RN13" s="120"/>
      <c r="RO13" s="120"/>
      <c r="RP13" s="120"/>
      <c r="RQ13" s="120"/>
      <c r="RR13" s="120"/>
      <c r="RS13" s="120"/>
      <c r="RT13" s="120"/>
      <c r="RU13" s="120"/>
      <c r="RV13" s="120"/>
      <c r="RW13" s="120"/>
      <c r="RX13" s="120"/>
      <c r="RY13" s="120"/>
      <c r="RZ13" s="120"/>
      <c r="SA13" s="120"/>
      <c r="SB13" s="120"/>
      <c r="SC13" s="120"/>
      <c r="SD13" s="120"/>
      <c r="SE13" s="120"/>
      <c r="SF13" s="120"/>
      <c r="SG13" s="120"/>
      <c r="SH13" s="120"/>
      <c r="SI13" s="120"/>
      <c r="SJ13" s="120"/>
      <c r="SK13" s="120"/>
      <c r="SL13" s="120"/>
      <c r="SM13" s="120"/>
      <c r="SN13" s="120"/>
      <c r="SO13" s="120"/>
      <c r="SP13" s="120"/>
      <c r="SQ13" s="120"/>
      <c r="SR13" s="120"/>
      <c r="SS13" s="120"/>
      <c r="ST13" s="120"/>
      <c r="SU13" s="120"/>
      <c r="SV13" s="120"/>
      <c r="SW13" s="120"/>
      <c r="SX13" s="120"/>
      <c r="SY13" s="120"/>
      <c r="SZ13" s="120"/>
      <c r="TA13" s="120"/>
      <c r="TB13" s="120"/>
      <c r="TC13" s="120"/>
      <c r="TD13" s="120"/>
      <c r="TE13" s="120"/>
      <c r="TF13" s="120"/>
      <c r="TG13" s="120"/>
      <c r="TH13" s="120"/>
      <c r="TI13" s="120"/>
      <c r="TJ13" s="120"/>
      <c r="TK13" s="120"/>
      <c r="TL13" s="120"/>
      <c r="TM13" s="120"/>
      <c r="TN13" s="120"/>
      <c r="TO13" s="120"/>
      <c r="TP13" s="120"/>
      <c r="TQ13" s="120"/>
      <c r="TR13" s="120"/>
      <c r="TS13" s="120"/>
      <c r="TT13" s="120"/>
      <c r="TU13" s="120"/>
      <c r="TV13" s="120"/>
      <c r="TW13" s="120"/>
      <c r="TX13" s="120"/>
      <c r="TY13" s="120"/>
      <c r="TZ13" s="120"/>
      <c r="UA13" s="120"/>
      <c r="UB13" s="120"/>
      <c r="UC13" s="120"/>
      <c r="UD13" s="120"/>
      <c r="UE13" s="120"/>
      <c r="UF13" s="120"/>
      <c r="UG13" s="120"/>
      <c r="UH13" s="120"/>
      <c r="UI13" s="120"/>
      <c r="UJ13" s="120"/>
      <c r="UK13" s="120"/>
      <c r="UL13" s="120"/>
      <c r="UM13" s="120"/>
      <c r="UN13" s="120"/>
      <c r="UO13" s="120"/>
      <c r="UP13" s="120"/>
      <c r="UQ13" s="120"/>
      <c r="UR13" s="120"/>
      <c r="US13" s="120"/>
      <c r="UT13" s="120"/>
      <c r="UU13" s="120"/>
      <c r="UV13" s="120"/>
      <c r="UW13" s="120"/>
      <c r="UX13" s="120"/>
      <c r="UY13" s="120"/>
      <c r="UZ13" s="120"/>
      <c r="VA13" s="120"/>
      <c r="VB13" s="120"/>
      <c r="VC13" s="120"/>
      <c r="VD13" s="120"/>
      <c r="VE13" s="120"/>
      <c r="VF13" s="120"/>
      <c r="VG13" s="120"/>
      <c r="VH13" s="120"/>
      <c r="VI13" s="120"/>
      <c r="VJ13" s="120"/>
      <c r="VK13" s="120"/>
      <c r="VL13" s="120"/>
      <c r="VM13" s="120"/>
      <c r="VN13" s="120"/>
      <c r="VO13" s="120"/>
      <c r="VP13" s="120"/>
      <c r="VQ13" s="120"/>
      <c r="VR13" s="120"/>
      <c r="VS13" s="120"/>
      <c r="VT13" s="120"/>
      <c r="VU13" s="120"/>
      <c r="VV13" s="120"/>
      <c r="VW13" s="120"/>
      <c r="VX13" s="120"/>
      <c r="VY13" s="120"/>
      <c r="VZ13" s="120"/>
      <c r="WA13" s="120"/>
      <c r="WB13" s="120"/>
      <c r="WC13" s="120"/>
      <c r="WD13" s="120"/>
      <c r="WE13" s="120"/>
      <c r="WF13" s="120"/>
      <c r="WG13" s="120"/>
      <c r="WH13" s="120"/>
      <c r="WI13" s="120"/>
      <c r="WJ13" s="120"/>
      <c r="WK13" s="120"/>
      <c r="WL13" s="120"/>
      <c r="WM13" s="120"/>
      <c r="WN13" s="120"/>
      <c r="WO13" s="120"/>
      <c r="WP13" s="120"/>
      <c r="WQ13" s="120"/>
      <c r="WR13" s="120"/>
      <c r="WS13" s="120"/>
      <c r="WT13" s="120"/>
      <c r="WU13" s="120"/>
      <c r="WV13" s="120"/>
      <c r="WW13" s="120"/>
      <c r="WX13" s="120"/>
      <c r="WY13" s="120"/>
      <c r="WZ13" s="120"/>
      <c r="XA13" s="120"/>
      <c r="XB13" s="120"/>
      <c r="XC13" s="120"/>
      <c r="XD13" s="120"/>
      <c r="XE13" s="120"/>
      <c r="XF13" s="120"/>
      <c r="XG13" s="120"/>
      <c r="XH13" s="120"/>
      <c r="XI13" s="120"/>
      <c r="XJ13" s="120"/>
      <c r="XK13" s="120"/>
      <c r="XL13" s="120"/>
      <c r="XM13" s="120"/>
      <c r="XN13" s="120"/>
      <c r="XO13" s="120"/>
      <c r="XP13" s="120"/>
      <c r="XQ13" s="120"/>
      <c r="XR13" s="120"/>
      <c r="XS13" s="120"/>
      <c r="XT13" s="120"/>
      <c r="XU13" s="120"/>
      <c r="XV13" s="120"/>
      <c r="XW13" s="120"/>
      <c r="XX13" s="120"/>
      <c r="XY13" s="120"/>
      <c r="XZ13" s="120"/>
      <c r="YA13" s="120"/>
      <c r="YB13" s="120"/>
      <c r="YC13" s="120"/>
      <c r="YD13" s="120"/>
      <c r="YE13" s="120"/>
      <c r="YF13" s="120"/>
      <c r="YG13" s="120"/>
      <c r="YH13" s="120"/>
      <c r="YI13" s="120"/>
      <c r="YJ13" s="120"/>
      <c r="YK13" s="120"/>
      <c r="YL13" s="120"/>
      <c r="YM13" s="120"/>
      <c r="YN13" s="120"/>
      <c r="YO13" s="120"/>
      <c r="YP13" s="120"/>
      <c r="YQ13" s="120"/>
      <c r="YR13" s="120"/>
      <c r="YS13" s="120"/>
      <c r="YT13" s="120"/>
      <c r="YU13" s="120"/>
      <c r="YV13" s="120"/>
      <c r="YW13" s="120"/>
      <c r="YX13" s="120"/>
      <c r="YY13" s="120"/>
      <c r="YZ13" s="120"/>
      <c r="ZA13" s="120"/>
      <c r="ZB13" s="120"/>
      <c r="ZC13" s="120"/>
      <c r="ZD13" s="120"/>
      <c r="ZE13" s="120"/>
      <c r="ZF13" s="120"/>
      <c r="ZG13" s="120"/>
      <c r="ZH13" s="120"/>
      <c r="ZI13" s="120"/>
      <c r="ZJ13" s="120"/>
      <c r="ZK13" s="120"/>
      <c r="ZL13" s="120"/>
      <c r="ZM13" s="120"/>
      <c r="ZN13" s="120"/>
      <c r="ZO13" s="120"/>
      <c r="ZP13" s="120"/>
      <c r="ZQ13" s="120"/>
      <c r="ZR13" s="120"/>
      <c r="ZS13" s="120"/>
      <c r="ZT13" s="120"/>
      <c r="ZU13" s="120"/>
      <c r="ZV13" s="120"/>
      <c r="ZW13" s="120"/>
      <c r="ZX13" s="120"/>
      <c r="ZY13" s="120"/>
      <c r="ZZ13" s="120"/>
      <c r="AAA13" s="120"/>
      <c r="AAB13" s="120"/>
      <c r="AAC13" s="120"/>
      <c r="AAD13" s="120"/>
      <c r="AAE13" s="120"/>
      <c r="AAF13" s="120"/>
      <c r="AAG13" s="120"/>
      <c r="AAH13" s="120"/>
      <c r="AAI13" s="120"/>
      <c r="AAJ13" s="120"/>
      <c r="AAK13" s="120"/>
      <c r="AAL13" s="120"/>
      <c r="AAM13" s="120"/>
      <c r="AAN13" s="120"/>
      <c r="AAO13" s="120"/>
      <c r="AAP13" s="120"/>
      <c r="AAQ13" s="120"/>
      <c r="AAR13" s="120"/>
      <c r="AAS13" s="120"/>
      <c r="AAT13" s="120"/>
      <c r="AAU13" s="120"/>
      <c r="AAV13" s="120"/>
      <c r="AAW13" s="120"/>
      <c r="AAX13" s="120"/>
      <c r="AAY13" s="120"/>
      <c r="AAZ13" s="120"/>
      <c r="ABA13" s="120"/>
      <c r="ABB13" s="120"/>
      <c r="ABC13" s="120"/>
      <c r="ABD13" s="120"/>
      <c r="ABE13" s="120"/>
      <c r="ABF13" s="120"/>
      <c r="ABG13" s="120"/>
      <c r="ABH13" s="120"/>
      <c r="ABI13" s="120"/>
      <c r="ABJ13" s="120"/>
      <c r="ABK13" s="120"/>
      <c r="ABL13" s="120"/>
      <c r="ABM13" s="120"/>
      <c r="ABN13" s="120"/>
      <c r="ABO13" s="120"/>
      <c r="ABP13" s="120"/>
      <c r="ABQ13" s="120"/>
      <c r="ABR13" s="120"/>
      <c r="ABS13" s="120"/>
      <c r="ABT13" s="120"/>
      <c r="ABU13" s="120"/>
      <c r="ABV13" s="120"/>
      <c r="ABW13" s="120"/>
      <c r="ABX13" s="120"/>
      <c r="ABY13" s="120"/>
      <c r="ABZ13" s="120"/>
      <c r="ACA13" s="120"/>
      <c r="ACB13" s="120"/>
      <c r="ACC13" s="120"/>
      <c r="ACD13" s="120"/>
      <c r="ACE13" s="120"/>
      <c r="ACF13" s="120"/>
      <c r="ACG13" s="120"/>
      <c r="ACH13" s="120"/>
      <c r="ACI13" s="120"/>
      <c r="ACJ13" s="120"/>
      <c r="ACK13" s="120"/>
      <c r="ACL13" s="120"/>
      <c r="ACM13" s="120"/>
      <c r="ACN13" s="120"/>
      <c r="ACO13" s="120"/>
      <c r="ACP13" s="120"/>
      <c r="ACQ13" s="120"/>
      <c r="ACR13" s="120"/>
      <c r="ACS13" s="120"/>
      <c r="ACT13" s="120"/>
      <c r="ACU13" s="120"/>
      <c r="ACV13" s="120"/>
      <c r="ACW13" s="120"/>
      <c r="ACX13" s="120"/>
      <c r="ACY13" s="120"/>
      <c r="ACZ13" s="120"/>
      <c r="ADA13" s="120"/>
      <c r="ADB13" s="120"/>
      <c r="ADC13" s="120"/>
      <c r="ADD13" s="120"/>
      <c r="ADE13" s="120"/>
      <c r="ADF13" s="120"/>
      <c r="ADG13" s="120"/>
      <c r="ADH13" s="120"/>
      <c r="ADI13" s="120"/>
      <c r="ADJ13" s="120"/>
      <c r="ADK13" s="120"/>
      <c r="ADL13" s="120"/>
      <c r="ADM13" s="120"/>
      <c r="ADN13" s="120"/>
      <c r="ADO13" s="120"/>
      <c r="ADP13" s="120"/>
      <c r="ADQ13" s="120"/>
      <c r="ADR13" s="120"/>
      <c r="ADS13" s="120"/>
      <c r="ADT13" s="120"/>
      <c r="ADU13" s="120"/>
      <c r="ADV13" s="120"/>
      <c r="ADW13" s="120"/>
      <c r="ADX13" s="120"/>
      <c r="ADY13" s="120"/>
      <c r="ADZ13" s="120"/>
      <c r="AEA13" s="120"/>
      <c r="AEB13" s="120"/>
      <c r="AEC13" s="120"/>
      <c r="AED13" s="120"/>
      <c r="AEE13" s="120"/>
      <c r="AEF13" s="120"/>
      <c r="AEG13" s="120"/>
      <c r="AEH13" s="120"/>
      <c r="AEI13" s="120"/>
      <c r="AEJ13" s="120"/>
      <c r="AEK13" s="120"/>
      <c r="AEL13" s="120"/>
      <c r="AEM13" s="120"/>
      <c r="AEN13" s="120"/>
      <c r="AEO13" s="120"/>
      <c r="AEP13" s="120"/>
      <c r="AEQ13" s="120"/>
      <c r="AER13" s="120"/>
      <c r="AES13" s="120"/>
      <c r="AET13" s="120"/>
      <c r="AEU13" s="120"/>
      <c r="AEV13" s="120"/>
      <c r="AEW13" s="120"/>
      <c r="AEX13" s="120"/>
      <c r="AEY13" s="120"/>
      <c r="AEZ13" s="120"/>
      <c r="AFA13" s="120"/>
      <c r="AFB13" s="120"/>
      <c r="AFC13" s="120"/>
      <c r="AFD13" s="120"/>
      <c r="AFE13" s="120"/>
      <c r="AFF13" s="120"/>
      <c r="AFG13" s="120"/>
      <c r="AFH13" s="120"/>
      <c r="AFI13" s="120"/>
      <c r="AFJ13" s="120"/>
      <c r="AFK13" s="120"/>
      <c r="AFL13" s="120"/>
      <c r="AFM13" s="120"/>
      <c r="AFN13" s="120"/>
      <c r="AFO13" s="120"/>
      <c r="AFP13" s="120"/>
      <c r="AFQ13" s="120"/>
      <c r="AFR13" s="120"/>
      <c r="AFS13" s="120"/>
      <c r="AFT13" s="120"/>
      <c r="AFU13" s="120"/>
      <c r="AFV13" s="120"/>
      <c r="AFW13" s="120"/>
      <c r="AFX13" s="120"/>
      <c r="AFY13" s="120"/>
      <c r="AFZ13" s="120"/>
      <c r="AGA13" s="120"/>
      <c r="AGB13" s="120"/>
      <c r="AGC13" s="120"/>
      <c r="AGD13" s="120"/>
      <c r="AGE13" s="120"/>
      <c r="AGF13" s="120"/>
      <c r="AGG13" s="120"/>
      <c r="AGH13" s="120"/>
      <c r="AGI13" s="120"/>
      <c r="AGJ13" s="120"/>
      <c r="AGK13" s="120"/>
      <c r="AGL13" s="120"/>
      <c r="AGM13" s="120"/>
      <c r="AGN13" s="120"/>
      <c r="AGO13" s="120"/>
      <c r="AGP13" s="120"/>
      <c r="AGQ13" s="120"/>
      <c r="AGR13" s="120"/>
      <c r="AGS13" s="120"/>
      <c r="AGT13" s="120"/>
      <c r="AGU13" s="120"/>
      <c r="AGV13" s="120"/>
      <c r="AGW13" s="120"/>
      <c r="AGX13" s="120"/>
      <c r="AGY13" s="120"/>
      <c r="AGZ13" s="120"/>
      <c r="AHA13" s="120"/>
      <c r="AHB13" s="120"/>
      <c r="AHC13" s="120"/>
      <c r="AHD13" s="120"/>
      <c r="AHE13" s="120"/>
      <c r="AHF13" s="120"/>
      <c r="AHG13" s="120"/>
      <c r="AHH13" s="120"/>
      <c r="AHI13" s="120"/>
      <c r="AHJ13" s="120"/>
      <c r="AHK13" s="120"/>
      <c r="AHL13" s="120"/>
      <c r="AHM13" s="120"/>
      <c r="AHN13" s="120"/>
      <c r="AHO13" s="120"/>
      <c r="AHP13" s="120"/>
      <c r="AHQ13" s="120"/>
      <c r="AHR13" s="120"/>
      <c r="AHS13" s="120"/>
      <c r="AHT13" s="120"/>
      <c r="AHU13" s="120"/>
      <c r="AHV13" s="120"/>
      <c r="AHW13" s="120"/>
      <c r="AHX13" s="120"/>
      <c r="AHY13" s="120"/>
      <c r="AHZ13" s="120"/>
      <c r="AIA13" s="120"/>
      <c r="AIB13" s="120"/>
      <c r="AIC13" s="120"/>
      <c r="AID13" s="120"/>
      <c r="AIE13" s="120"/>
      <c r="AIF13" s="120"/>
      <c r="AIG13" s="120"/>
      <c r="AIH13" s="120"/>
      <c r="AII13" s="120"/>
      <c r="AIJ13" s="120"/>
      <c r="AIK13" s="120"/>
      <c r="AIL13" s="120"/>
      <c r="AIM13" s="120"/>
      <c r="AIN13" s="120"/>
      <c r="AIO13" s="120"/>
      <c r="AIP13" s="120"/>
      <c r="AIQ13" s="120"/>
      <c r="AIR13" s="120"/>
      <c r="AIS13" s="120"/>
      <c r="AIT13" s="120"/>
      <c r="AIU13" s="120"/>
      <c r="AIV13" s="120"/>
      <c r="AIW13" s="120"/>
      <c r="AIX13" s="120"/>
      <c r="AIY13" s="120"/>
      <c r="AIZ13" s="120"/>
      <c r="AJA13" s="120"/>
      <c r="AJB13" s="120"/>
      <c r="AJC13" s="120"/>
      <c r="AJD13" s="120"/>
      <c r="AJE13" s="120"/>
      <c r="AJF13" s="120"/>
      <c r="AJG13" s="120"/>
      <c r="AJH13" s="120"/>
      <c r="AJI13" s="120"/>
      <c r="AJJ13" s="120"/>
      <c r="AJK13" s="120"/>
      <c r="AJL13" s="120"/>
      <c r="AJM13" s="120"/>
      <c r="AJN13" s="120"/>
      <c r="AJO13" s="120"/>
      <c r="AJP13" s="120"/>
      <c r="AJQ13" s="120"/>
      <c r="AJR13" s="120"/>
      <c r="AJS13" s="120"/>
      <c r="AJT13" s="120"/>
      <c r="AJU13" s="120"/>
      <c r="AJV13" s="120"/>
      <c r="AJW13" s="120"/>
      <c r="AJX13" s="120"/>
      <c r="AJY13" s="120"/>
      <c r="AJZ13" s="120"/>
      <c r="AKA13" s="120"/>
      <c r="AKB13" s="120"/>
      <c r="AKC13" s="120"/>
      <c r="AKD13" s="120"/>
      <c r="AKE13" s="120"/>
      <c r="AKF13" s="120"/>
      <c r="AKG13" s="120"/>
      <c r="AKH13" s="120"/>
      <c r="AKI13" s="120"/>
      <c r="AKJ13" s="120"/>
      <c r="AKK13" s="120"/>
      <c r="AKL13" s="120"/>
      <c r="AKM13" s="120"/>
      <c r="AKN13" s="120"/>
      <c r="AKO13" s="120"/>
      <c r="AKP13" s="120"/>
      <c r="AKQ13" s="120"/>
      <c r="AKR13" s="120"/>
      <c r="AKS13" s="120"/>
      <c r="AKT13" s="120"/>
      <c r="AKU13" s="120"/>
      <c r="AKV13" s="120"/>
      <c r="AKW13" s="120"/>
      <c r="AKX13" s="120"/>
      <c r="AKY13" s="120"/>
      <c r="AKZ13" s="120"/>
      <c r="ALA13" s="120"/>
      <c r="ALB13" s="120"/>
      <c r="ALC13" s="120"/>
      <c r="ALD13" s="120"/>
      <c r="ALE13" s="120"/>
      <c r="ALF13" s="120"/>
      <c r="ALG13" s="120"/>
      <c r="ALH13" s="120"/>
      <c r="ALI13" s="120"/>
      <c r="ALJ13" s="120"/>
      <c r="ALK13" s="120"/>
      <c r="ALL13" s="120"/>
      <c r="ALM13" s="120"/>
      <c r="ALN13" s="120"/>
      <c r="ALO13" s="120"/>
      <c r="ALP13" s="120"/>
      <c r="ALQ13" s="120"/>
      <c r="ALR13" s="120"/>
      <c r="ALS13" s="120"/>
      <c r="ALT13" s="120"/>
      <c r="ALU13" s="120"/>
      <c r="ALV13" s="120"/>
      <c r="ALW13" s="120"/>
      <c r="ALX13" s="120"/>
      <c r="ALY13" s="120"/>
      <c r="ALZ13" s="120"/>
      <c r="AMA13" s="120"/>
      <c r="AMB13" s="120"/>
      <c r="AMC13" s="120"/>
      <c r="AMD13" s="120"/>
      <c r="AME13" s="120"/>
      <c r="AMF13" s="120"/>
      <c r="AMG13" s="120"/>
      <c r="AMH13" s="120"/>
      <c r="AMI13" s="120"/>
      <c r="AMJ13" s="120"/>
      <c r="AMK13" s="120"/>
      <c r="AML13" s="120"/>
      <c r="AMM13" s="120"/>
      <c r="AMN13" s="120"/>
      <c r="AMO13" s="120"/>
      <c r="AMP13" s="120"/>
      <c r="AMQ13" s="120"/>
      <c r="AMR13" s="120"/>
      <c r="AMS13" s="120"/>
      <c r="AMT13" s="120"/>
      <c r="AMU13" s="120"/>
      <c r="AMV13" s="120"/>
      <c r="AMW13" s="120"/>
      <c r="AMX13" s="120"/>
      <c r="AMY13" s="120"/>
      <c r="AMZ13" s="120"/>
      <c r="ANA13" s="120"/>
      <c r="ANB13" s="120"/>
      <c r="ANC13" s="120"/>
      <c r="AND13" s="120"/>
      <c r="ANE13" s="120"/>
      <c r="ANF13" s="120"/>
      <c r="ANG13" s="120"/>
      <c r="ANH13" s="120"/>
      <c r="ANI13" s="120"/>
      <c r="ANJ13" s="120"/>
      <c r="ANK13" s="120"/>
      <c r="ANL13" s="120"/>
      <c r="ANM13" s="120"/>
      <c r="ANN13" s="120"/>
      <c r="ANO13" s="120"/>
      <c r="ANP13" s="120"/>
      <c r="ANQ13" s="120"/>
      <c r="ANR13" s="120"/>
      <c r="ANS13" s="120"/>
      <c r="ANT13" s="120"/>
      <c r="ANU13" s="120"/>
      <c r="ANV13" s="120"/>
      <c r="ANW13" s="120"/>
      <c r="ANX13" s="120"/>
      <c r="ANY13" s="120"/>
      <c r="ANZ13" s="120"/>
      <c r="AOA13" s="120"/>
      <c r="AOB13" s="120"/>
      <c r="AOC13" s="120"/>
      <c r="AOD13" s="120"/>
      <c r="AOE13" s="120"/>
      <c r="AOF13" s="120"/>
      <c r="AOG13" s="120"/>
      <c r="AOH13" s="120"/>
      <c r="AOI13" s="120"/>
      <c r="AOJ13" s="120"/>
      <c r="AOK13" s="120"/>
      <c r="AOL13" s="120"/>
      <c r="AOM13" s="120"/>
      <c r="AON13" s="120"/>
      <c r="AOO13" s="120"/>
      <c r="AOP13" s="120"/>
      <c r="AOQ13" s="120"/>
      <c r="AOR13" s="120"/>
      <c r="AOS13" s="120"/>
      <c r="AOT13" s="120"/>
      <c r="AOU13" s="120"/>
      <c r="AOV13" s="120"/>
      <c r="AOW13" s="120"/>
      <c r="AOX13" s="120"/>
      <c r="AOY13" s="120"/>
      <c r="AOZ13" s="120"/>
      <c r="APA13" s="120"/>
      <c r="APB13" s="120"/>
      <c r="APC13" s="120"/>
      <c r="APD13" s="120"/>
      <c r="APE13" s="120"/>
      <c r="APF13" s="120"/>
      <c r="APG13" s="120"/>
      <c r="APH13" s="120"/>
      <c r="API13" s="120"/>
      <c r="APJ13" s="120"/>
      <c r="APK13" s="120"/>
      <c r="APL13" s="120"/>
      <c r="APM13" s="120"/>
      <c r="APN13" s="120"/>
      <c r="APO13" s="120"/>
      <c r="APP13" s="120"/>
      <c r="APQ13" s="120"/>
      <c r="APR13" s="120"/>
      <c r="APS13" s="120"/>
      <c r="APT13" s="120"/>
      <c r="APU13" s="120"/>
      <c r="APV13" s="120"/>
      <c r="APW13" s="120"/>
      <c r="APX13" s="120"/>
      <c r="APY13" s="120"/>
      <c r="APZ13" s="120"/>
      <c r="AQA13" s="120"/>
      <c r="AQB13" s="120"/>
      <c r="AQC13" s="120"/>
      <c r="AQD13" s="120"/>
      <c r="AQE13" s="120"/>
      <c r="AQF13" s="120"/>
      <c r="AQG13" s="120"/>
      <c r="AQH13" s="120"/>
      <c r="AQI13" s="120"/>
      <c r="AQJ13" s="120"/>
      <c r="AQK13" s="120"/>
      <c r="AQL13" s="120"/>
      <c r="AQM13" s="120"/>
      <c r="AQN13" s="120"/>
      <c r="AQO13" s="120"/>
      <c r="AQP13" s="120"/>
      <c r="AQQ13" s="120"/>
      <c r="AQR13" s="120"/>
      <c r="AQS13" s="120"/>
      <c r="AQT13" s="120"/>
      <c r="AQU13" s="120"/>
      <c r="AQV13" s="120"/>
      <c r="AQW13" s="120"/>
      <c r="AQX13" s="120"/>
      <c r="AQY13" s="120"/>
      <c r="AQZ13" s="120"/>
      <c r="ARA13" s="120"/>
      <c r="ARB13" s="120"/>
      <c r="ARC13" s="120"/>
      <c r="ARD13" s="120"/>
      <c r="ARE13" s="120"/>
      <c r="ARF13" s="120"/>
      <c r="ARG13" s="120"/>
      <c r="ARH13" s="120"/>
      <c r="ARI13" s="120"/>
      <c r="ARJ13" s="120"/>
      <c r="ARK13" s="120"/>
      <c r="ARL13" s="120"/>
      <c r="ARM13" s="120"/>
      <c r="ARN13" s="120"/>
      <c r="ARO13" s="120"/>
      <c r="ARP13" s="120"/>
      <c r="ARQ13" s="120"/>
      <c r="ARR13" s="120"/>
      <c r="ARS13" s="120"/>
      <c r="ART13" s="120"/>
      <c r="ARU13" s="120"/>
      <c r="ARV13" s="120"/>
      <c r="ARW13" s="120"/>
      <c r="ARX13" s="120"/>
      <c r="ARY13" s="120"/>
      <c r="ARZ13" s="120"/>
      <c r="ASA13" s="120"/>
      <c r="ASB13" s="120"/>
      <c r="ASC13" s="120"/>
      <c r="ASD13" s="120"/>
      <c r="ASE13" s="120"/>
      <c r="ASF13" s="120"/>
      <c r="ASG13" s="120"/>
      <c r="ASH13" s="120"/>
      <c r="ASI13" s="120"/>
      <c r="ASJ13" s="120"/>
      <c r="ASK13" s="120"/>
      <c r="ASL13" s="120"/>
      <c r="ASM13" s="120"/>
      <c r="ASN13" s="120"/>
      <c r="ASO13" s="120"/>
      <c r="ASP13" s="120"/>
      <c r="ASQ13" s="120"/>
      <c r="ASR13" s="120"/>
      <c r="ASS13" s="120"/>
      <c r="AST13" s="120"/>
      <c r="ASU13" s="120"/>
      <c r="ASV13" s="120"/>
      <c r="ASW13" s="120"/>
      <c r="ASX13" s="120"/>
      <c r="ASY13" s="120"/>
      <c r="ASZ13" s="120"/>
      <c r="ATA13" s="120"/>
      <c r="ATB13" s="120"/>
      <c r="ATC13" s="120"/>
      <c r="ATD13" s="120"/>
      <c r="ATE13" s="120"/>
      <c r="ATF13" s="120"/>
      <c r="ATG13" s="120"/>
      <c r="ATH13" s="120"/>
      <c r="ATI13" s="120"/>
      <c r="ATJ13" s="120"/>
      <c r="ATK13" s="120"/>
      <c r="ATL13" s="120"/>
      <c r="ATM13" s="120"/>
      <c r="ATN13" s="120"/>
      <c r="ATO13" s="120"/>
      <c r="ATP13" s="120"/>
      <c r="ATQ13" s="120"/>
      <c r="ATR13" s="120"/>
      <c r="ATS13" s="120"/>
      <c r="ATT13" s="120"/>
      <c r="ATU13" s="120"/>
      <c r="ATV13" s="120"/>
      <c r="ATW13" s="120"/>
      <c r="ATX13" s="120"/>
      <c r="ATY13" s="120"/>
      <c r="ATZ13" s="120"/>
      <c r="AUA13" s="120"/>
      <c r="AUB13" s="120"/>
      <c r="AUC13" s="120"/>
      <c r="AUD13" s="120"/>
      <c r="AUE13" s="120"/>
      <c r="AUF13" s="120"/>
      <c r="AUG13" s="120"/>
      <c r="AUH13" s="120"/>
      <c r="AUI13" s="120"/>
      <c r="AUJ13" s="120"/>
      <c r="AUK13" s="120"/>
      <c r="AUL13" s="120"/>
      <c r="AUM13" s="120"/>
      <c r="AUN13" s="120"/>
      <c r="AUO13" s="120"/>
      <c r="AUP13" s="120"/>
      <c r="AUQ13" s="120"/>
      <c r="AUR13" s="120"/>
      <c r="AUS13" s="120"/>
      <c r="AUT13" s="120"/>
      <c r="AUU13" s="120"/>
      <c r="AUV13" s="120"/>
      <c r="AUW13" s="120"/>
      <c r="AUX13" s="120"/>
      <c r="AUY13" s="120"/>
      <c r="AUZ13" s="120"/>
      <c r="AVA13" s="120"/>
      <c r="AVB13" s="120"/>
      <c r="AVC13" s="120"/>
      <c r="AVD13" s="120"/>
      <c r="AVE13" s="120"/>
      <c r="AVF13" s="120"/>
      <c r="AVG13" s="120"/>
      <c r="AVH13" s="120"/>
      <c r="AVI13" s="120"/>
      <c r="AVJ13" s="120"/>
      <c r="AVK13" s="120"/>
      <c r="AVL13" s="120"/>
      <c r="AVM13" s="120"/>
      <c r="AVN13" s="120"/>
      <c r="AVO13" s="120"/>
      <c r="AVP13" s="120"/>
      <c r="AVQ13" s="120"/>
      <c r="AVR13" s="120"/>
      <c r="AVS13" s="120"/>
      <c r="AVT13" s="120"/>
      <c r="AVU13" s="120"/>
      <c r="AVV13" s="120"/>
      <c r="AVW13" s="120"/>
      <c r="AVX13" s="120"/>
      <c r="AVY13" s="120"/>
      <c r="AVZ13" s="120"/>
      <c r="AWA13" s="120"/>
      <c r="AWB13" s="120"/>
      <c r="AWC13" s="120"/>
      <c r="AWD13" s="120"/>
      <c r="AWE13" s="120"/>
      <c r="AWF13" s="120"/>
      <c r="AWG13" s="120"/>
      <c r="AWH13" s="120"/>
      <c r="AWI13" s="120"/>
      <c r="AWJ13" s="120"/>
      <c r="AWK13" s="120"/>
      <c r="AWL13" s="120"/>
      <c r="AWM13" s="120"/>
      <c r="AWN13" s="120"/>
      <c r="AWO13" s="120"/>
      <c r="AWP13" s="120"/>
      <c r="AWQ13" s="120"/>
      <c r="AWR13" s="120"/>
      <c r="AWS13" s="120"/>
      <c r="AWT13" s="120"/>
      <c r="AWU13" s="120"/>
      <c r="AWV13" s="120"/>
      <c r="AWW13" s="120"/>
      <c r="AWX13" s="120"/>
      <c r="AWY13" s="120"/>
      <c r="AWZ13" s="120"/>
      <c r="AXA13" s="120"/>
      <c r="AXB13" s="120"/>
      <c r="AXC13" s="120"/>
      <c r="AXD13" s="120"/>
      <c r="AXE13" s="120"/>
      <c r="AXF13" s="120"/>
      <c r="AXG13" s="120"/>
      <c r="AXH13" s="120"/>
      <c r="AXI13" s="120"/>
      <c r="AXJ13" s="120"/>
      <c r="AXK13" s="120"/>
      <c r="AXL13" s="120"/>
      <c r="AXM13" s="120"/>
      <c r="AXN13" s="120"/>
      <c r="AXO13" s="120"/>
      <c r="AXP13" s="120"/>
      <c r="AXQ13" s="120"/>
      <c r="AXR13" s="120"/>
      <c r="AXS13" s="120"/>
      <c r="AXT13" s="120"/>
      <c r="AXU13" s="120"/>
      <c r="AXV13" s="120"/>
      <c r="AXW13" s="120"/>
      <c r="AXX13" s="120"/>
      <c r="AXY13" s="120"/>
      <c r="AXZ13" s="120"/>
      <c r="AYA13" s="120"/>
      <c r="AYB13" s="120"/>
      <c r="AYC13" s="120"/>
      <c r="AYD13" s="120"/>
      <c r="AYE13" s="120"/>
      <c r="AYF13" s="120"/>
      <c r="AYG13" s="120"/>
      <c r="AYH13" s="120"/>
      <c r="AYI13" s="120"/>
      <c r="AYJ13" s="120"/>
      <c r="AYK13" s="120"/>
      <c r="AYL13" s="120"/>
      <c r="AYM13" s="120"/>
      <c r="AYN13" s="120"/>
      <c r="AYO13" s="120"/>
      <c r="AYP13" s="120"/>
      <c r="AYQ13" s="120"/>
      <c r="AYR13" s="120"/>
      <c r="AYS13" s="120"/>
      <c r="AYT13" s="120"/>
      <c r="AYU13" s="120"/>
      <c r="AYV13" s="120"/>
      <c r="AYW13" s="120"/>
      <c r="AYX13" s="120"/>
      <c r="AYY13" s="120"/>
      <c r="AYZ13" s="120"/>
      <c r="AZA13" s="120"/>
      <c r="AZB13" s="120"/>
      <c r="AZC13" s="120"/>
      <c r="AZD13" s="120"/>
      <c r="AZE13" s="120"/>
      <c r="AZF13" s="120"/>
      <c r="AZG13" s="120"/>
      <c r="AZH13" s="120"/>
      <c r="AZI13" s="120"/>
      <c r="AZJ13" s="120"/>
      <c r="AZK13" s="120"/>
      <c r="AZL13" s="120"/>
      <c r="AZM13" s="120"/>
      <c r="AZN13" s="120"/>
      <c r="AZO13" s="120"/>
      <c r="AZP13" s="120"/>
      <c r="AZQ13" s="120"/>
      <c r="AZR13" s="120"/>
      <c r="AZS13" s="120"/>
      <c r="AZT13" s="120"/>
      <c r="AZU13" s="120"/>
      <c r="AZV13" s="120"/>
      <c r="AZW13" s="120"/>
      <c r="AZX13" s="120"/>
      <c r="AZY13" s="120"/>
      <c r="AZZ13" s="120"/>
      <c r="BAA13" s="120"/>
      <c r="BAB13" s="120"/>
      <c r="BAC13" s="120"/>
      <c r="BAD13" s="120"/>
      <c r="BAE13" s="120"/>
      <c r="BAF13" s="120"/>
      <c r="BAG13" s="120"/>
      <c r="BAH13" s="120"/>
      <c r="BAI13" s="120"/>
      <c r="BAJ13" s="120"/>
      <c r="BAK13" s="120"/>
      <c r="BAL13" s="120"/>
      <c r="BAM13" s="120"/>
      <c r="BAN13" s="120"/>
      <c r="BAO13" s="120"/>
      <c r="BAP13" s="120"/>
      <c r="BAQ13" s="120"/>
      <c r="BAR13" s="120"/>
      <c r="BAS13" s="120"/>
      <c r="BAT13" s="120"/>
      <c r="BAU13" s="120"/>
      <c r="BAV13" s="120"/>
      <c r="BAW13" s="120"/>
      <c r="BAX13" s="120"/>
      <c r="BAY13" s="120"/>
      <c r="BAZ13" s="120"/>
      <c r="BBA13" s="120"/>
      <c r="BBB13" s="120"/>
      <c r="BBC13" s="120"/>
      <c r="BBD13" s="120"/>
      <c r="BBE13" s="120"/>
      <c r="BBF13" s="120"/>
      <c r="BBG13" s="120"/>
      <c r="BBH13" s="120"/>
      <c r="BBI13" s="120"/>
      <c r="BBJ13" s="120"/>
      <c r="BBK13" s="120"/>
      <c r="BBL13" s="120"/>
      <c r="BBM13" s="120"/>
      <c r="BBN13" s="120"/>
      <c r="BBO13" s="120"/>
      <c r="BBP13" s="120"/>
      <c r="BBQ13" s="120"/>
      <c r="BBR13" s="120"/>
      <c r="BBS13" s="120"/>
      <c r="BBT13" s="120"/>
      <c r="BBU13" s="120"/>
      <c r="BBV13" s="120"/>
      <c r="BBW13" s="120"/>
      <c r="BBX13" s="120"/>
      <c r="BBY13" s="120"/>
      <c r="BBZ13" s="120"/>
      <c r="BCA13" s="120"/>
      <c r="BCB13" s="120"/>
      <c r="BCC13" s="120"/>
      <c r="BCD13" s="120"/>
      <c r="BCE13" s="120"/>
      <c r="BCF13" s="120"/>
      <c r="BCG13" s="120"/>
      <c r="BCH13" s="120"/>
      <c r="BCI13" s="120"/>
      <c r="BCJ13" s="120"/>
      <c r="BCK13" s="120"/>
      <c r="BCL13" s="120"/>
      <c r="BCM13" s="120"/>
      <c r="BCN13" s="120"/>
      <c r="BCO13" s="120"/>
      <c r="BCP13" s="120"/>
      <c r="BCQ13" s="120"/>
      <c r="BCR13" s="120"/>
      <c r="BCS13" s="120"/>
      <c r="BCT13" s="120"/>
      <c r="BCU13" s="120"/>
      <c r="BCV13" s="120"/>
      <c r="BCW13" s="120"/>
      <c r="BCX13" s="120"/>
      <c r="BCY13" s="120"/>
      <c r="BCZ13" s="120"/>
      <c r="BDA13" s="120"/>
      <c r="BDB13" s="120"/>
      <c r="BDC13" s="120"/>
      <c r="BDD13" s="120"/>
      <c r="BDE13" s="120"/>
      <c r="BDF13" s="120"/>
      <c r="BDG13" s="120"/>
      <c r="BDH13" s="120"/>
      <c r="BDI13" s="120"/>
      <c r="BDJ13" s="120"/>
      <c r="BDK13" s="120"/>
      <c r="BDL13" s="120"/>
      <c r="BDM13" s="120"/>
      <c r="BDN13" s="120"/>
      <c r="BDO13" s="120"/>
      <c r="BDP13" s="120"/>
      <c r="BDQ13" s="120"/>
      <c r="BDR13" s="120"/>
      <c r="BDS13" s="120"/>
      <c r="BDT13" s="120"/>
      <c r="BDU13" s="120"/>
      <c r="BDV13" s="120"/>
      <c r="BDW13" s="120"/>
      <c r="BDX13" s="120"/>
      <c r="BDY13" s="120"/>
      <c r="BDZ13" s="120"/>
      <c r="BEA13" s="120"/>
      <c r="BEB13" s="120"/>
      <c r="BEC13" s="120"/>
      <c r="BED13" s="120"/>
      <c r="BEE13" s="120"/>
      <c r="BEF13" s="120"/>
      <c r="BEG13" s="120"/>
      <c r="BEH13" s="120"/>
      <c r="BEI13" s="120"/>
      <c r="BEJ13" s="120"/>
      <c r="BEK13" s="120"/>
      <c r="BEL13" s="120"/>
      <c r="BEM13" s="120"/>
      <c r="BEN13" s="120"/>
      <c r="BEO13" s="120"/>
      <c r="BEP13" s="120"/>
      <c r="BEQ13" s="120"/>
      <c r="BER13" s="120"/>
      <c r="BES13" s="120"/>
      <c r="BET13" s="120"/>
      <c r="BEU13" s="120"/>
      <c r="BEV13" s="120"/>
      <c r="BEW13" s="120"/>
      <c r="BEX13" s="120"/>
      <c r="BEY13" s="120"/>
      <c r="BEZ13" s="120"/>
      <c r="BFA13" s="120"/>
      <c r="BFB13" s="120"/>
      <c r="BFC13" s="120"/>
      <c r="BFD13" s="120"/>
      <c r="BFE13" s="120"/>
      <c r="BFF13" s="120"/>
      <c r="BFG13" s="120"/>
      <c r="BFH13" s="120"/>
      <c r="BFI13" s="120"/>
      <c r="BFJ13" s="120"/>
      <c r="BFK13" s="120"/>
      <c r="BFL13" s="120"/>
      <c r="BFM13" s="120"/>
      <c r="BFN13" s="120"/>
      <c r="BFO13" s="120"/>
      <c r="BFP13" s="120"/>
      <c r="BFQ13" s="120"/>
      <c r="BFR13" s="120"/>
      <c r="BFS13" s="120"/>
      <c r="BFT13" s="120"/>
      <c r="BFU13" s="120"/>
      <c r="BFV13" s="120"/>
      <c r="BFW13" s="120"/>
      <c r="BFX13" s="120"/>
      <c r="BFY13" s="120"/>
      <c r="BFZ13" s="120"/>
      <c r="BGA13" s="120"/>
      <c r="BGB13" s="120"/>
      <c r="BGC13" s="120"/>
      <c r="BGD13" s="120"/>
      <c r="BGE13" s="120"/>
      <c r="BGF13" s="120"/>
      <c r="BGG13" s="120"/>
      <c r="BGH13" s="120"/>
      <c r="BGI13" s="120"/>
      <c r="BGJ13" s="120"/>
      <c r="BGK13" s="120"/>
      <c r="BGL13" s="120"/>
      <c r="BGM13" s="120"/>
      <c r="BGN13" s="120"/>
      <c r="BGO13" s="120"/>
      <c r="BGP13" s="120"/>
      <c r="BGQ13" s="120"/>
      <c r="BGR13" s="120"/>
      <c r="BGS13" s="120"/>
      <c r="BGT13" s="120"/>
      <c r="BGU13" s="120"/>
      <c r="BGV13" s="120"/>
      <c r="BGW13" s="120"/>
      <c r="BGX13" s="120"/>
      <c r="BGY13" s="120"/>
      <c r="BGZ13" s="120"/>
      <c r="BHA13" s="120"/>
      <c r="BHB13" s="120"/>
      <c r="BHC13" s="120"/>
      <c r="BHD13" s="120"/>
      <c r="BHE13" s="120"/>
      <c r="BHF13" s="120"/>
      <c r="BHG13" s="120"/>
      <c r="BHH13" s="120"/>
      <c r="BHI13" s="120"/>
      <c r="BHJ13" s="120"/>
      <c r="BHK13" s="120"/>
      <c r="BHL13" s="120"/>
      <c r="BHM13" s="120"/>
      <c r="BHN13" s="120"/>
      <c r="BHO13" s="120"/>
      <c r="BHP13" s="120"/>
      <c r="BHQ13" s="120"/>
      <c r="BHR13" s="120"/>
      <c r="BHS13" s="120"/>
      <c r="BHT13" s="120"/>
      <c r="BHU13" s="120"/>
      <c r="BHV13" s="120"/>
      <c r="BHW13" s="120"/>
      <c r="BHX13" s="120"/>
      <c r="BHY13" s="120"/>
      <c r="BHZ13" s="120"/>
      <c r="BIA13" s="120"/>
      <c r="BIB13" s="120"/>
      <c r="BIC13" s="120"/>
      <c r="BID13" s="120"/>
      <c r="BIE13" s="120"/>
      <c r="BIF13" s="120"/>
      <c r="BIG13" s="120"/>
      <c r="BIH13" s="120"/>
      <c r="BII13" s="120"/>
      <c r="BIJ13" s="120"/>
      <c r="BIK13" s="120"/>
      <c r="BIL13" s="120"/>
      <c r="BIM13" s="120"/>
      <c r="BIN13" s="120"/>
      <c r="BIO13" s="120"/>
      <c r="BIP13" s="120"/>
      <c r="BIQ13" s="120"/>
      <c r="BIR13" s="120"/>
      <c r="BIS13" s="120"/>
      <c r="BIT13" s="120"/>
      <c r="BIU13" s="120"/>
      <c r="BIV13" s="120"/>
      <c r="BIW13" s="120"/>
      <c r="BIX13" s="120"/>
      <c r="BIY13" s="120"/>
      <c r="BIZ13" s="120"/>
      <c r="BJA13" s="120"/>
      <c r="BJB13" s="120"/>
      <c r="BJC13" s="120"/>
      <c r="BJD13" s="120"/>
      <c r="BJE13" s="120"/>
      <c r="BJF13" s="120"/>
      <c r="BJG13" s="120"/>
      <c r="BJH13" s="120"/>
      <c r="BJI13" s="120"/>
      <c r="BJJ13" s="120"/>
      <c r="BJK13" s="120"/>
      <c r="BJL13" s="120"/>
      <c r="BJM13" s="120"/>
      <c r="BJN13" s="120"/>
      <c r="BJO13" s="120"/>
      <c r="BJP13" s="120"/>
      <c r="BJQ13" s="120"/>
      <c r="BJR13" s="120"/>
      <c r="BJS13" s="120"/>
      <c r="BJT13" s="120"/>
      <c r="BJU13" s="120"/>
      <c r="BJV13" s="120"/>
      <c r="BJW13" s="120"/>
      <c r="BJX13" s="120"/>
      <c r="BJY13" s="120"/>
      <c r="BJZ13" s="120"/>
      <c r="BKA13" s="120"/>
      <c r="BKB13" s="120"/>
      <c r="BKC13" s="120"/>
      <c r="BKD13" s="120"/>
      <c r="BKE13" s="120"/>
      <c r="BKF13" s="120"/>
      <c r="BKG13" s="120"/>
      <c r="BKH13" s="120"/>
      <c r="BKI13" s="120"/>
      <c r="BKJ13" s="120"/>
      <c r="BKK13" s="120"/>
      <c r="BKL13" s="120"/>
      <c r="BKM13" s="120"/>
      <c r="BKN13" s="120"/>
      <c r="BKO13" s="120"/>
      <c r="BKP13" s="120"/>
      <c r="BKQ13" s="120"/>
      <c r="BKR13" s="120"/>
      <c r="BKS13" s="120"/>
      <c r="BKT13" s="120"/>
      <c r="BKU13" s="120"/>
      <c r="BKV13" s="120"/>
      <c r="BKW13" s="120"/>
      <c r="BKX13" s="120"/>
      <c r="BKY13" s="120"/>
      <c r="BKZ13" s="120"/>
      <c r="BLA13" s="120"/>
      <c r="BLB13" s="120"/>
      <c r="BLC13" s="120"/>
      <c r="BLD13" s="120"/>
      <c r="BLE13" s="120"/>
      <c r="BLF13" s="120"/>
      <c r="BLG13" s="120"/>
      <c r="BLH13" s="120"/>
      <c r="BLI13" s="120"/>
      <c r="BLJ13" s="120"/>
      <c r="BLK13" s="120"/>
      <c r="BLL13" s="120"/>
      <c r="BLM13" s="120"/>
      <c r="BLN13" s="120"/>
      <c r="BLO13" s="120"/>
      <c r="BLP13" s="120"/>
      <c r="BLQ13" s="120"/>
      <c r="BLR13" s="120"/>
      <c r="BLS13" s="120"/>
      <c r="BLT13" s="120"/>
      <c r="BLU13" s="120"/>
      <c r="BLV13" s="120"/>
      <c r="BLW13" s="120"/>
      <c r="BLX13" s="120"/>
      <c r="BLY13" s="120"/>
      <c r="BLZ13" s="120"/>
      <c r="BMA13" s="120"/>
      <c r="BMB13" s="120"/>
      <c r="BMC13" s="120"/>
      <c r="BMD13" s="120"/>
      <c r="BME13" s="120"/>
      <c r="BMF13" s="120"/>
      <c r="BMG13" s="120"/>
      <c r="BMH13" s="120"/>
      <c r="BMI13" s="120"/>
      <c r="BMJ13" s="120"/>
      <c r="BMK13" s="120"/>
      <c r="BML13" s="120"/>
      <c r="BMM13" s="120"/>
      <c r="BMN13" s="120"/>
      <c r="BMO13" s="120"/>
      <c r="BMP13" s="120"/>
      <c r="BMQ13" s="120"/>
      <c r="BMR13" s="120"/>
      <c r="BMS13" s="120"/>
      <c r="BMT13" s="120"/>
      <c r="BMU13" s="120"/>
      <c r="BMV13" s="120"/>
      <c r="BMW13" s="120"/>
      <c r="BMX13" s="120"/>
      <c r="BMY13" s="120"/>
      <c r="BMZ13" s="120"/>
      <c r="BNA13" s="120"/>
      <c r="BNB13" s="120"/>
      <c r="BNC13" s="120"/>
      <c r="BND13" s="120"/>
      <c r="BNE13" s="120"/>
      <c r="BNF13" s="120"/>
      <c r="BNG13" s="120"/>
      <c r="BNH13" s="120"/>
      <c r="BNI13" s="120"/>
      <c r="BNJ13" s="120"/>
      <c r="BNK13" s="120"/>
      <c r="BNL13" s="120"/>
      <c r="BNM13" s="120"/>
      <c r="BNN13" s="120"/>
      <c r="BNO13" s="120"/>
      <c r="BNP13" s="120"/>
      <c r="BNQ13" s="120"/>
      <c r="BNR13" s="120"/>
      <c r="BNS13" s="120"/>
      <c r="BNT13" s="120"/>
      <c r="BNU13" s="120"/>
      <c r="BNV13" s="120"/>
      <c r="BNW13" s="120"/>
      <c r="BNX13" s="120"/>
      <c r="BNY13" s="120"/>
      <c r="BNZ13" s="120"/>
      <c r="BOA13" s="120"/>
      <c r="BOB13" s="120"/>
      <c r="BOC13" s="120"/>
      <c r="BOD13" s="120"/>
      <c r="BOE13" s="120"/>
      <c r="BOF13" s="120"/>
      <c r="BOG13" s="120"/>
      <c r="BOH13" s="120"/>
      <c r="BOI13" s="120"/>
      <c r="BOJ13" s="120"/>
      <c r="BOK13" s="120"/>
      <c r="BOL13" s="120"/>
      <c r="BOM13" s="120"/>
      <c r="BON13" s="120"/>
      <c r="BOO13" s="120"/>
      <c r="BOP13" s="120"/>
      <c r="BOQ13" s="120"/>
      <c r="BOR13" s="120"/>
      <c r="BOS13" s="120"/>
      <c r="BOT13" s="120"/>
      <c r="BOU13" s="120"/>
      <c r="BOV13" s="120"/>
      <c r="BOW13" s="120"/>
      <c r="BOX13" s="120"/>
      <c r="BOY13" s="120"/>
      <c r="BOZ13" s="120"/>
      <c r="BPA13" s="120"/>
      <c r="BPB13" s="120"/>
      <c r="BPC13" s="120"/>
      <c r="BPD13" s="120"/>
      <c r="BPE13" s="120"/>
      <c r="BPF13" s="120"/>
      <c r="BPG13" s="120"/>
      <c r="BPH13" s="120"/>
      <c r="BPI13" s="120"/>
      <c r="BPJ13" s="120"/>
      <c r="BPK13" s="120"/>
      <c r="BPL13" s="120"/>
      <c r="BPM13" s="120"/>
      <c r="BPN13" s="120"/>
      <c r="BPO13" s="120"/>
      <c r="BPP13" s="120"/>
      <c r="BPQ13" s="120"/>
      <c r="BPR13" s="120"/>
      <c r="BPS13" s="120"/>
      <c r="BPT13" s="120"/>
      <c r="BPU13" s="120"/>
      <c r="BPV13" s="120"/>
      <c r="BPW13" s="120"/>
      <c r="BPX13" s="120"/>
      <c r="BPY13" s="120"/>
      <c r="BPZ13" s="120"/>
      <c r="BQA13" s="120"/>
      <c r="BQB13" s="120"/>
      <c r="BQC13" s="120"/>
      <c r="BQD13" s="120"/>
      <c r="BQE13" s="120"/>
      <c r="BQF13" s="120"/>
      <c r="BQG13" s="120"/>
      <c r="BQH13" s="120"/>
      <c r="BQI13" s="120"/>
      <c r="BQJ13" s="120"/>
      <c r="BQK13" s="120"/>
      <c r="BQL13" s="120"/>
      <c r="BQM13" s="120"/>
      <c r="BQN13" s="120"/>
      <c r="BQO13" s="120"/>
      <c r="BQP13" s="120"/>
      <c r="BQQ13" s="120"/>
      <c r="BQR13" s="120"/>
      <c r="BQS13" s="120"/>
      <c r="BQT13" s="120"/>
      <c r="BQU13" s="120"/>
      <c r="BQV13" s="120"/>
      <c r="BQW13" s="120"/>
      <c r="BQX13" s="120"/>
      <c r="BQY13" s="120"/>
      <c r="BQZ13" s="120"/>
      <c r="BRA13" s="120"/>
      <c r="BRB13" s="120"/>
      <c r="BRC13" s="120"/>
      <c r="BRD13" s="120"/>
      <c r="BRE13" s="120"/>
      <c r="BRF13" s="120"/>
      <c r="BRG13" s="120"/>
      <c r="BRH13" s="120"/>
      <c r="BRI13" s="120"/>
      <c r="BRJ13" s="120"/>
      <c r="BRK13" s="120"/>
      <c r="BRL13" s="120"/>
      <c r="BRM13" s="120"/>
      <c r="BRN13" s="120"/>
      <c r="BRO13" s="120"/>
      <c r="BRP13" s="120"/>
      <c r="BRQ13" s="120"/>
      <c r="BRR13" s="120"/>
      <c r="BRS13" s="120"/>
      <c r="BRT13" s="120"/>
      <c r="BRU13" s="120"/>
      <c r="BRV13" s="120"/>
      <c r="BRW13" s="120"/>
      <c r="BRX13" s="120"/>
      <c r="BRY13" s="120"/>
      <c r="BRZ13" s="120"/>
      <c r="BSA13" s="120"/>
      <c r="BSB13" s="120"/>
      <c r="BSC13" s="120"/>
      <c r="BSD13" s="120"/>
      <c r="BSE13" s="120"/>
      <c r="BSF13" s="120"/>
      <c r="BSG13" s="120"/>
      <c r="BSH13" s="120"/>
      <c r="BSI13" s="120"/>
      <c r="BSJ13" s="120"/>
      <c r="BSK13" s="120"/>
      <c r="BSL13" s="120"/>
      <c r="BSM13" s="120"/>
      <c r="BSN13" s="120"/>
      <c r="BSO13" s="120"/>
      <c r="BSP13" s="120"/>
      <c r="BSQ13" s="120"/>
      <c r="BSR13" s="120"/>
      <c r="BSS13" s="120"/>
      <c r="BST13" s="120"/>
      <c r="BSU13" s="120"/>
      <c r="BSV13" s="120"/>
      <c r="BSW13" s="120"/>
      <c r="BSX13" s="120"/>
      <c r="BSY13" s="120"/>
      <c r="BSZ13" s="120"/>
      <c r="BTA13" s="120"/>
      <c r="BTB13" s="120"/>
      <c r="BTC13" s="120"/>
      <c r="BTD13" s="120"/>
      <c r="BTE13" s="120"/>
      <c r="BTF13" s="120"/>
      <c r="BTG13" s="120"/>
      <c r="BTH13" s="120"/>
      <c r="BTI13" s="120"/>
      <c r="BTJ13" s="120"/>
      <c r="BTK13" s="120"/>
      <c r="BTL13" s="120"/>
      <c r="BTM13" s="120"/>
      <c r="BTN13" s="120"/>
      <c r="BTO13" s="120"/>
      <c r="BTP13" s="120"/>
      <c r="BTQ13" s="120"/>
      <c r="BTR13" s="120"/>
      <c r="BTS13" s="120"/>
      <c r="BTT13" s="120"/>
      <c r="BTU13" s="120"/>
      <c r="BTV13" s="120"/>
      <c r="BTW13" s="120"/>
      <c r="BTX13" s="120"/>
      <c r="BTY13" s="120"/>
      <c r="BTZ13" s="120"/>
      <c r="BUA13" s="120"/>
      <c r="BUB13" s="120"/>
      <c r="BUC13" s="120"/>
      <c r="BUD13" s="120"/>
      <c r="BUE13" s="120"/>
      <c r="BUF13" s="120"/>
      <c r="BUG13" s="120"/>
      <c r="BUH13" s="120"/>
      <c r="BUI13" s="120"/>
      <c r="BUJ13" s="120"/>
      <c r="BUK13" s="120"/>
      <c r="BUL13" s="120"/>
      <c r="BUM13" s="120"/>
      <c r="BUN13" s="120"/>
      <c r="BUO13" s="120"/>
      <c r="BUP13" s="120"/>
      <c r="BUQ13" s="120"/>
      <c r="BUR13" s="120"/>
      <c r="BUS13" s="120"/>
      <c r="BUT13" s="120"/>
      <c r="BUU13" s="120"/>
      <c r="BUV13" s="120"/>
      <c r="BUW13" s="120"/>
      <c r="BUX13" s="120"/>
      <c r="BUY13" s="120"/>
      <c r="BUZ13" s="120"/>
      <c r="BVA13" s="120"/>
      <c r="BVB13" s="120"/>
      <c r="BVC13" s="120"/>
      <c r="BVD13" s="120"/>
      <c r="BVE13" s="120"/>
      <c r="BVF13" s="120"/>
      <c r="BVG13" s="120"/>
      <c r="BVH13" s="120"/>
      <c r="BVI13" s="120"/>
      <c r="BVJ13" s="120"/>
      <c r="BVK13" s="120"/>
      <c r="BVL13" s="120"/>
      <c r="BVM13" s="120"/>
      <c r="BVN13" s="120"/>
      <c r="BVO13" s="120"/>
      <c r="BVP13" s="120"/>
      <c r="BVQ13" s="120"/>
      <c r="BVR13" s="120"/>
      <c r="BVS13" s="120"/>
      <c r="BVT13" s="120"/>
      <c r="BVU13" s="120"/>
      <c r="BVV13" s="120"/>
      <c r="BVW13" s="120"/>
      <c r="BVX13" s="120"/>
      <c r="BVY13" s="120"/>
      <c r="BVZ13" s="120"/>
      <c r="BWA13" s="120"/>
      <c r="BWB13" s="120"/>
      <c r="BWC13" s="120"/>
      <c r="BWD13" s="120"/>
      <c r="BWE13" s="120"/>
      <c r="BWF13" s="120"/>
      <c r="BWG13" s="120"/>
      <c r="BWH13" s="120"/>
      <c r="BWI13" s="120"/>
      <c r="BWJ13" s="120"/>
      <c r="BWK13" s="120"/>
      <c r="BWL13" s="120"/>
      <c r="BWM13" s="120"/>
      <c r="BWN13" s="120"/>
      <c r="BWO13" s="120"/>
      <c r="BWP13" s="120"/>
      <c r="BWQ13" s="120"/>
      <c r="BWR13" s="120"/>
      <c r="BWS13" s="120"/>
      <c r="BWT13" s="120"/>
      <c r="BWU13" s="120"/>
      <c r="BWV13" s="120"/>
      <c r="BWW13" s="120"/>
      <c r="BWX13" s="120"/>
      <c r="BWY13" s="120"/>
      <c r="BWZ13" s="120"/>
      <c r="BXA13" s="120"/>
      <c r="BXB13" s="120"/>
      <c r="BXC13" s="120"/>
      <c r="BXD13" s="120"/>
      <c r="BXE13" s="120"/>
      <c r="BXF13" s="120"/>
      <c r="BXG13" s="120"/>
      <c r="BXH13" s="120"/>
      <c r="BXI13" s="120"/>
      <c r="BXJ13" s="120"/>
      <c r="BXK13" s="120"/>
      <c r="BXL13" s="120"/>
      <c r="BXM13" s="120"/>
      <c r="BXN13" s="120"/>
      <c r="BXO13" s="120"/>
      <c r="BXP13" s="120"/>
      <c r="BXQ13" s="120"/>
      <c r="BXR13" s="120"/>
      <c r="BXS13" s="120"/>
      <c r="BXT13" s="120"/>
      <c r="BXU13" s="120"/>
      <c r="BXV13" s="120"/>
      <c r="BXW13" s="120"/>
      <c r="BXX13" s="120"/>
      <c r="BXY13" s="120"/>
      <c r="BXZ13" s="120"/>
      <c r="BYA13" s="120"/>
      <c r="BYB13" s="120"/>
      <c r="BYC13" s="120"/>
      <c r="BYD13" s="120"/>
      <c r="BYE13" s="120"/>
      <c r="BYF13" s="120"/>
      <c r="BYG13" s="120"/>
      <c r="BYH13" s="120"/>
      <c r="BYI13" s="120"/>
      <c r="BYJ13" s="120"/>
      <c r="BYK13" s="120"/>
      <c r="BYL13" s="120"/>
      <c r="BYM13" s="120"/>
      <c r="BYN13" s="120"/>
      <c r="BYO13" s="120"/>
      <c r="BYP13" s="120"/>
      <c r="BYQ13" s="120"/>
      <c r="BYR13" s="120"/>
      <c r="BYS13" s="120"/>
      <c r="BYT13" s="120"/>
      <c r="BYU13" s="120"/>
      <c r="BYV13" s="120"/>
      <c r="BYW13" s="120"/>
      <c r="BYX13" s="120"/>
      <c r="BYY13" s="120"/>
      <c r="BYZ13" s="120"/>
      <c r="BZA13" s="120"/>
      <c r="BZB13" s="120"/>
      <c r="BZC13" s="120"/>
      <c r="BZD13" s="120"/>
      <c r="BZE13" s="120"/>
      <c r="BZF13" s="120"/>
      <c r="BZG13" s="120"/>
      <c r="BZH13" s="120"/>
      <c r="BZI13" s="120"/>
      <c r="BZJ13" s="120"/>
      <c r="BZK13" s="120"/>
      <c r="BZL13" s="120"/>
      <c r="BZM13" s="120"/>
      <c r="BZN13" s="120"/>
      <c r="BZO13" s="120"/>
      <c r="BZP13" s="120"/>
      <c r="BZQ13" s="120"/>
      <c r="BZR13" s="120"/>
      <c r="BZS13" s="120"/>
      <c r="BZT13" s="120"/>
      <c r="BZU13" s="120"/>
      <c r="BZV13" s="120"/>
      <c r="BZW13" s="120"/>
      <c r="BZX13" s="120"/>
      <c r="BZY13" s="120"/>
      <c r="BZZ13" s="120"/>
      <c r="CAA13" s="120"/>
      <c r="CAB13" s="120"/>
      <c r="CAC13" s="120"/>
      <c r="CAD13" s="120"/>
      <c r="CAE13" s="120"/>
      <c r="CAF13" s="120"/>
      <c r="CAG13" s="120"/>
      <c r="CAH13" s="120"/>
      <c r="CAI13" s="120"/>
      <c r="CAJ13" s="120"/>
      <c r="CAK13" s="120"/>
      <c r="CAL13" s="120"/>
      <c r="CAM13" s="120"/>
      <c r="CAN13" s="120"/>
      <c r="CAO13" s="120"/>
      <c r="CAP13" s="120"/>
      <c r="CAQ13" s="120"/>
      <c r="CAR13" s="120"/>
      <c r="CAS13" s="120"/>
      <c r="CAT13" s="120"/>
      <c r="CAU13" s="120"/>
      <c r="CAV13" s="120"/>
      <c r="CAW13" s="120"/>
      <c r="CAX13" s="120"/>
      <c r="CAY13" s="120"/>
      <c r="CAZ13" s="120"/>
      <c r="CBA13" s="120"/>
      <c r="CBB13" s="120"/>
      <c r="CBC13" s="120"/>
      <c r="CBD13" s="120"/>
      <c r="CBE13" s="120"/>
      <c r="CBF13" s="120"/>
      <c r="CBG13" s="120"/>
      <c r="CBH13" s="120"/>
      <c r="CBI13" s="120"/>
      <c r="CBJ13" s="120"/>
      <c r="CBK13" s="120"/>
      <c r="CBL13" s="120"/>
      <c r="CBM13" s="120"/>
      <c r="CBN13" s="120"/>
      <c r="CBO13" s="120"/>
      <c r="CBP13" s="120"/>
      <c r="CBQ13" s="120"/>
      <c r="CBR13" s="120"/>
      <c r="CBS13" s="120"/>
      <c r="CBT13" s="120"/>
      <c r="CBU13" s="120"/>
      <c r="CBV13" s="120"/>
      <c r="CBW13" s="120"/>
      <c r="CBX13" s="120"/>
      <c r="CBY13" s="120"/>
      <c r="CBZ13" s="120"/>
      <c r="CCA13" s="120"/>
      <c r="CCB13" s="120"/>
      <c r="CCC13" s="120"/>
      <c r="CCD13" s="120"/>
      <c r="CCE13" s="120"/>
      <c r="CCF13" s="120"/>
      <c r="CCG13" s="120"/>
      <c r="CCH13" s="120"/>
      <c r="CCI13" s="120"/>
      <c r="CCJ13" s="120"/>
      <c r="CCK13" s="120"/>
      <c r="CCL13" s="120"/>
      <c r="CCM13" s="120"/>
      <c r="CCN13" s="120"/>
      <c r="CCO13" s="120"/>
      <c r="CCP13" s="120"/>
      <c r="CCQ13" s="120"/>
      <c r="CCR13" s="120"/>
      <c r="CCS13" s="120"/>
      <c r="CCT13" s="120"/>
      <c r="CCU13" s="120"/>
      <c r="CCV13" s="120"/>
      <c r="CCW13" s="120"/>
      <c r="CCX13" s="120"/>
      <c r="CCY13" s="120"/>
      <c r="CCZ13" s="120"/>
      <c r="CDA13" s="120"/>
      <c r="CDB13" s="120"/>
      <c r="CDC13" s="120"/>
      <c r="CDD13" s="120"/>
      <c r="CDE13" s="120"/>
      <c r="CDF13" s="120"/>
      <c r="CDG13" s="120"/>
      <c r="CDH13" s="120"/>
      <c r="CDI13" s="120"/>
      <c r="CDJ13" s="120"/>
      <c r="CDK13" s="120"/>
      <c r="CDL13" s="120"/>
      <c r="CDM13" s="120"/>
      <c r="CDN13" s="120"/>
      <c r="CDO13" s="120"/>
      <c r="CDP13" s="120"/>
      <c r="CDQ13" s="120"/>
      <c r="CDR13" s="120"/>
      <c r="CDS13" s="120"/>
      <c r="CDT13" s="120"/>
      <c r="CDU13" s="120"/>
      <c r="CDV13" s="120"/>
      <c r="CDW13" s="120"/>
      <c r="CDX13" s="120"/>
      <c r="CDY13" s="120"/>
      <c r="CDZ13" s="120"/>
      <c r="CEA13" s="120"/>
      <c r="CEB13" s="120"/>
      <c r="CEC13" s="120"/>
      <c r="CED13" s="120"/>
      <c r="CEE13" s="120"/>
      <c r="CEF13" s="120"/>
      <c r="CEG13" s="120"/>
      <c r="CEH13" s="120"/>
      <c r="CEI13" s="120"/>
      <c r="CEJ13" s="120"/>
      <c r="CEK13" s="120"/>
      <c r="CEL13" s="120"/>
      <c r="CEM13" s="120"/>
      <c r="CEN13" s="120"/>
      <c r="CEO13" s="120"/>
      <c r="CEP13" s="120"/>
      <c r="CEQ13" s="120"/>
      <c r="CER13" s="120"/>
      <c r="CES13" s="120"/>
      <c r="CET13" s="120"/>
      <c r="CEU13" s="120"/>
      <c r="CEV13" s="120"/>
      <c r="CEW13" s="120"/>
      <c r="CEX13" s="120"/>
      <c r="CEY13" s="120"/>
      <c r="CEZ13" s="120"/>
      <c r="CFA13" s="120"/>
      <c r="CFB13" s="120"/>
      <c r="CFC13" s="120"/>
      <c r="CFD13" s="120"/>
      <c r="CFE13" s="120"/>
      <c r="CFF13" s="120"/>
      <c r="CFG13" s="120"/>
      <c r="CFH13" s="120"/>
      <c r="CFI13" s="120"/>
      <c r="CFJ13" s="120"/>
      <c r="CFK13" s="120"/>
      <c r="CFL13" s="120"/>
      <c r="CFM13" s="120"/>
      <c r="CFN13" s="120"/>
      <c r="CFO13" s="120"/>
      <c r="CFP13" s="120"/>
      <c r="CFQ13" s="120"/>
      <c r="CFR13" s="120"/>
      <c r="CFS13" s="120"/>
      <c r="CFT13" s="120"/>
      <c r="CFU13" s="120"/>
      <c r="CFV13" s="120"/>
      <c r="CFW13" s="120"/>
      <c r="CFX13" s="120"/>
      <c r="CFY13" s="120"/>
      <c r="CFZ13" s="120"/>
      <c r="CGA13" s="120"/>
      <c r="CGB13" s="120"/>
      <c r="CGC13" s="120"/>
      <c r="CGD13" s="120"/>
      <c r="CGE13" s="120"/>
      <c r="CGF13" s="120"/>
      <c r="CGG13" s="120"/>
      <c r="CGH13" s="120"/>
      <c r="CGI13" s="120"/>
      <c r="CGJ13" s="120"/>
      <c r="CGK13" s="120"/>
      <c r="CGL13" s="120"/>
      <c r="CGM13" s="120"/>
      <c r="CGN13" s="120"/>
      <c r="CGO13" s="120"/>
      <c r="CGP13" s="120"/>
      <c r="CGQ13" s="120"/>
      <c r="CGR13" s="120"/>
      <c r="CGS13" s="120"/>
      <c r="CGT13" s="120"/>
      <c r="CGU13" s="120"/>
      <c r="CGV13" s="120"/>
      <c r="CGW13" s="120"/>
      <c r="CGX13" s="120"/>
      <c r="CGY13" s="120"/>
      <c r="CGZ13" s="120"/>
      <c r="CHA13" s="120"/>
      <c r="CHB13" s="120"/>
      <c r="CHC13" s="120"/>
      <c r="CHD13" s="120"/>
      <c r="CHE13" s="120"/>
      <c r="CHF13" s="120"/>
      <c r="CHG13" s="120"/>
      <c r="CHH13" s="120"/>
      <c r="CHI13" s="120"/>
      <c r="CHJ13" s="120"/>
      <c r="CHK13" s="120"/>
      <c r="CHL13" s="120"/>
      <c r="CHM13" s="120"/>
      <c r="CHN13" s="120"/>
      <c r="CHO13" s="120"/>
      <c r="CHP13" s="120"/>
      <c r="CHQ13" s="120"/>
      <c r="CHR13" s="120"/>
      <c r="CHS13" s="120"/>
      <c r="CHT13" s="120"/>
      <c r="CHU13" s="120"/>
      <c r="CHV13" s="120"/>
      <c r="CHW13" s="120"/>
      <c r="CHX13" s="120"/>
      <c r="CHY13" s="120"/>
      <c r="CHZ13" s="120"/>
      <c r="CIA13" s="120"/>
      <c r="CIB13" s="120"/>
      <c r="CIC13" s="120"/>
      <c r="CID13" s="120"/>
      <c r="CIE13" s="120"/>
      <c r="CIF13" s="120"/>
      <c r="CIG13" s="120"/>
      <c r="CIH13" s="120"/>
      <c r="CII13" s="120"/>
      <c r="CIJ13" s="120"/>
      <c r="CIK13" s="120"/>
      <c r="CIL13" s="120"/>
      <c r="CIM13" s="120"/>
      <c r="CIN13" s="120"/>
      <c r="CIO13" s="120"/>
      <c r="CIP13" s="120"/>
      <c r="CIQ13" s="120"/>
      <c r="CIR13" s="120"/>
      <c r="CIS13" s="120"/>
      <c r="CIT13" s="120"/>
      <c r="CIU13" s="120"/>
      <c r="CIV13" s="120"/>
      <c r="CIW13" s="120"/>
      <c r="CIX13" s="120"/>
      <c r="CIY13" s="120"/>
      <c r="CIZ13" s="120"/>
      <c r="CJA13" s="120"/>
      <c r="CJB13" s="120"/>
      <c r="CJC13" s="120"/>
      <c r="CJD13" s="120"/>
      <c r="CJE13" s="120"/>
      <c r="CJF13" s="120"/>
      <c r="CJG13" s="120"/>
      <c r="CJH13" s="120"/>
      <c r="CJI13" s="120"/>
      <c r="CJJ13" s="120"/>
      <c r="CJK13" s="120"/>
      <c r="CJL13" s="120"/>
      <c r="CJM13" s="120"/>
      <c r="CJN13" s="120"/>
      <c r="CJO13" s="120"/>
      <c r="CJP13" s="120"/>
      <c r="CJQ13" s="120"/>
      <c r="CJR13" s="120"/>
      <c r="CJS13" s="120"/>
      <c r="CJT13" s="120"/>
      <c r="CJU13" s="120"/>
      <c r="CJV13" s="120"/>
      <c r="CJW13" s="120"/>
      <c r="CJX13" s="120"/>
      <c r="CJY13" s="120"/>
      <c r="CJZ13" s="120"/>
      <c r="CKA13" s="120"/>
      <c r="CKB13" s="120"/>
      <c r="CKC13" s="120"/>
      <c r="CKD13" s="120"/>
      <c r="CKE13" s="120"/>
      <c r="CKF13" s="120"/>
      <c r="CKG13" s="120"/>
      <c r="CKH13" s="120"/>
      <c r="CKI13" s="120"/>
      <c r="CKJ13" s="120"/>
      <c r="CKK13" s="120"/>
      <c r="CKL13" s="120"/>
      <c r="CKM13" s="120"/>
      <c r="CKN13" s="120"/>
      <c r="CKO13" s="120"/>
      <c r="CKP13" s="120"/>
      <c r="CKQ13" s="120"/>
      <c r="CKR13" s="120"/>
      <c r="CKS13" s="120"/>
      <c r="CKT13" s="120"/>
      <c r="CKU13" s="120"/>
      <c r="CKV13" s="120"/>
      <c r="CKW13" s="120"/>
      <c r="CKX13" s="120"/>
      <c r="CKY13" s="120"/>
      <c r="CKZ13" s="120"/>
      <c r="CLA13" s="120"/>
      <c r="CLB13" s="120"/>
      <c r="CLC13" s="120"/>
      <c r="CLD13" s="120"/>
      <c r="CLE13" s="120"/>
      <c r="CLF13" s="120"/>
      <c r="CLG13" s="120"/>
      <c r="CLH13" s="120"/>
      <c r="CLI13" s="120"/>
      <c r="CLJ13" s="120"/>
      <c r="CLK13" s="120"/>
      <c r="CLL13" s="120"/>
      <c r="CLM13" s="120"/>
      <c r="CLN13" s="120"/>
      <c r="CLO13" s="120"/>
      <c r="CLP13" s="120"/>
      <c r="CLQ13" s="120"/>
      <c r="CLR13" s="120"/>
      <c r="CLS13" s="120"/>
      <c r="CLT13" s="120"/>
      <c r="CLU13" s="120"/>
      <c r="CLV13" s="120"/>
      <c r="CLW13" s="120"/>
      <c r="CLX13" s="120"/>
      <c r="CLY13" s="120"/>
      <c r="CLZ13" s="120"/>
      <c r="CMA13" s="120"/>
      <c r="CMB13" s="120"/>
      <c r="CMC13" s="120"/>
      <c r="CMD13" s="120"/>
      <c r="CME13" s="120"/>
      <c r="CMF13" s="120"/>
      <c r="CMG13" s="120"/>
      <c r="CMH13" s="120"/>
      <c r="CMI13" s="120"/>
      <c r="CMJ13" s="120"/>
      <c r="CMK13" s="120"/>
      <c r="CML13" s="120"/>
      <c r="CMM13" s="120"/>
      <c r="CMN13" s="120"/>
      <c r="CMO13" s="120"/>
      <c r="CMP13" s="120"/>
      <c r="CMQ13" s="120"/>
      <c r="CMR13" s="120"/>
      <c r="CMS13" s="120"/>
      <c r="CMT13" s="120"/>
      <c r="CMU13" s="120"/>
      <c r="CMV13" s="120"/>
      <c r="CMW13" s="120"/>
      <c r="CMX13" s="120"/>
      <c r="CMY13" s="120"/>
      <c r="CMZ13" s="120"/>
      <c r="CNA13" s="120"/>
      <c r="CNB13" s="120"/>
      <c r="CNC13" s="120"/>
      <c r="CND13" s="120"/>
      <c r="CNE13" s="120"/>
      <c r="CNF13" s="120"/>
      <c r="CNG13" s="120"/>
      <c r="CNH13" s="120"/>
      <c r="CNI13" s="120"/>
      <c r="CNJ13" s="120"/>
      <c r="CNK13" s="120"/>
      <c r="CNL13" s="120"/>
      <c r="CNM13" s="120"/>
      <c r="CNN13" s="120"/>
      <c r="CNO13" s="120"/>
      <c r="CNP13" s="120"/>
      <c r="CNQ13" s="120"/>
      <c r="CNR13" s="120"/>
      <c r="CNS13" s="120"/>
      <c r="CNT13" s="120"/>
      <c r="CNU13" s="120"/>
      <c r="CNV13" s="120"/>
      <c r="CNW13" s="120"/>
      <c r="CNX13" s="120"/>
      <c r="CNY13" s="120"/>
      <c r="CNZ13" s="120"/>
      <c r="COA13" s="120"/>
      <c r="COB13" s="120"/>
      <c r="COC13" s="120"/>
      <c r="COD13" s="120"/>
      <c r="COE13" s="120"/>
      <c r="COF13" s="120"/>
      <c r="COG13" s="120"/>
      <c r="COH13" s="120"/>
      <c r="COI13" s="120"/>
      <c r="COJ13" s="120"/>
      <c r="COK13" s="120"/>
      <c r="COL13" s="120"/>
      <c r="COM13" s="120"/>
      <c r="CON13" s="120"/>
      <c r="COO13" s="120"/>
      <c r="COP13" s="120"/>
      <c r="COQ13" s="120"/>
      <c r="COR13" s="120"/>
      <c r="COS13" s="120"/>
      <c r="COT13" s="120"/>
      <c r="COU13" s="120"/>
      <c r="COV13" s="120"/>
      <c r="COW13" s="120"/>
      <c r="COX13" s="120"/>
      <c r="COY13" s="120"/>
      <c r="COZ13" s="120"/>
      <c r="CPA13" s="120"/>
      <c r="CPB13" s="120"/>
      <c r="CPC13" s="120"/>
      <c r="CPD13" s="120"/>
      <c r="CPE13" s="120"/>
      <c r="CPF13" s="120"/>
      <c r="CPG13" s="120"/>
      <c r="CPH13" s="120"/>
      <c r="CPI13" s="120"/>
      <c r="CPJ13" s="120"/>
      <c r="CPK13" s="120"/>
      <c r="CPL13" s="120"/>
      <c r="CPM13" s="120"/>
      <c r="CPN13" s="120"/>
      <c r="CPO13" s="120"/>
      <c r="CPP13" s="120"/>
      <c r="CPQ13" s="120"/>
      <c r="CPR13" s="120"/>
      <c r="CPS13" s="120"/>
      <c r="CPT13" s="120"/>
      <c r="CPU13" s="120"/>
      <c r="CPV13" s="120"/>
      <c r="CPW13" s="120"/>
      <c r="CPX13" s="120"/>
      <c r="CPY13" s="120"/>
      <c r="CPZ13" s="120"/>
      <c r="CQA13" s="120"/>
      <c r="CQB13" s="120"/>
      <c r="CQC13" s="120"/>
      <c r="CQD13" s="120"/>
      <c r="CQE13" s="120"/>
      <c r="CQF13" s="120"/>
      <c r="CQG13" s="120"/>
      <c r="CQH13" s="120"/>
      <c r="CQI13" s="120"/>
      <c r="CQJ13" s="120"/>
      <c r="CQK13" s="120"/>
      <c r="CQL13" s="120"/>
      <c r="CQM13" s="120"/>
      <c r="CQN13" s="120"/>
      <c r="CQO13" s="120"/>
      <c r="CQP13" s="120"/>
      <c r="CQQ13" s="120"/>
      <c r="CQR13" s="120"/>
      <c r="CQS13" s="120"/>
      <c r="CQT13" s="120"/>
      <c r="CQU13" s="120"/>
      <c r="CQV13" s="120"/>
      <c r="CQW13" s="120"/>
      <c r="CQX13" s="120"/>
      <c r="CQY13" s="120"/>
      <c r="CQZ13" s="120"/>
      <c r="CRA13" s="120"/>
      <c r="CRB13" s="120"/>
      <c r="CRC13" s="120"/>
      <c r="CRD13" s="120"/>
      <c r="CRE13" s="120"/>
      <c r="CRF13" s="120"/>
      <c r="CRG13" s="120"/>
      <c r="CRH13" s="120"/>
      <c r="CRI13" s="120"/>
      <c r="CRJ13" s="120"/>
      <c r="CRK13" s="120"/>
      <c r="CRL13" s="120"/>
      <c r="CRM13" s="120"/>
      <c r="CRN13" s="120"/>
      <c r="CRO13" s="120"/>
      <c r="CRP13" s="120"/>
      <c r="CRQ13" s="120"/>
      <c r="CRR13" s="120"/>
      <c r="CRS13" s="120"/>
      <c r="CRT13" s="120"/>
      <c r="CRU13" s="120"/>
      <c r="CRV13" s="120"/>
      <c r="CRW13" s="120"/>
      <c r="CRX13" s="120"/>
      <c r="CRY13" s="120"/>
      <c r="CRZ13" s="120"/>
      <c r="CSA13" s="120"/>
      <c r="CSB13" s="120"/>
      <c r="CSC13" s="120"/>
      <c r="CSD13" s="120"/>
      <c r="CSE13" s="120"/>
      <c r="CSF13" s="120"/>
      <c r="CSG13" s="120"/>
      <c r="CSH13" s="120"/>
      <c r="CSI13" s="120"/>
      <c r="CSJ13" s="120"/>
      <c r="CSK13" s="120"/>
      <c r="CSL13" s="120"/>
      <c r="CSM13" s="120"/>
      <c r="CSN13" s="120"/>
      <c r="CSO13" s="120"/>
      <c r="CSP13" s="120"/>
      <c r="CSQ13" s="120"/>
      <c r="CSR13" s="120"/>
      <c r="CSS13" s="120"/>
      <c r="CST13" s="120"/>
      <c r="CSU13" s="120"/>
      <c r="CSV13" s="120"/>
      <c r="CSW13" s="120"/>
      <c r="CSX13" s="120"/>
      <c r="CSY13" s="120"/>
      <c r="CSZ13" s="120"/>
      <c r="CTA13" s="120"/>
      <c r="CTB13" s="120"/>
      <c r="CTC13" s="120"/>
      <c r="CTD13" s="120"/>
      <c r="CTE13" s="120"/>
      <c r="CTF13" s="120"/>
      <c r="CTG13" s="120"/>
      <c r="CTH13" s="120"/>
      <c r="CTI13" s="120"/>
      <c r="CTJ13" s="120"/>
      <c r="CTK13" s="120"/>
      <c r="CTL13" s="120"/>
      <c r="CTM13" s="120"/>
      <c r="CTN13" s="120"/>
      <c r="CTO13" s="120"/>
      <c r="CTP13" s="120"/>
      <c r="CTQ13" s="120"/>
      <c r="CTR13" s="120"/>
      <c r="CTS13" s="120"/>
      <c r="CTT13" s="120"/>
      <c r="CTU13" s="120"/>
      <c r="CTV13" s="120"/>
      <c r="CTW13" s="120"/>
      <c r="CTX13" s="120"/>
      <c r="CTY13" s="120"/>
      <c r="CTZ13" s="120"/>
      <c r="CUA13" s="120"/>
      <c r="CUB13" s="120"/>
      <c r="CUC13" s="120"/>
      <c r="CUD13" s="120"/>
      <c r="CUE13" s="120"/>
      <c r="CUF13" s="120"/>
      <c r="CUG13" s="120"/>
      <c r="CUH13" s="120"/>
      <c r="CUI13" s="120"/>
      <c r="CUJ13" s="120"/>
      <c r="CUK13" s="120"/>
      <c r="CUL13" s="120"/>
      <c r="CUM13" s="120"/>
      <c r="CUN13" s="120"/>
      <c r="CUO13" s="120"/>
      <c r="CUP13" s="120"/>
      <c r="CUQ13" s="120"/>
      <c r="CUR13" s="120"/>
      <c r="CUS13" s="120"/>
      <c r="CUT13" s="120"/>
      <c r="CUU13" s="120"/>
      <c r="CUV13" s="120"/>
      <c r="CUW13" s="120"/>
      <c r="CUX13" s="120"/>
      <c r="CUY13" s="120"/>
      <c r="CUZ13" s="120"/>
      <c r="CVA13" s="120"/>
      <c r="CVB13" s="120"/>
      <c r="CVC13" s="120"/>
      <c r="CVD13" s="120"/>
      <c r="CVE13" s="120"/>
      <c r="CVF13" s="120"/>
      <c r="CVG13" s="120"/>
      <c r="CVH13" s="120"/>
      <c r="CVI13" s="120"/>
      <c r="CVJ13" s="120"/>
      <c r="CVK13" s="120"/>
      <c r="CVL13" s="120"/>
      <c r="CVM13" s="120"/>
      <c r="CVN13" s="120"/>
      <c r="CVO13" s="120"/>
      <c r="CVP13" s="120"/>
      <c r="CVQ13" s="120"/>
      <c r="CVR13" s="120"/>
      <c r="CVS13" s="120"/>
      <c r="CVT13" s="120"/>
      <c r="CVU13" s="120"/>
      <c r="CVV13" s="120"/>
      <c r="CVW13" s="120"/>
      <c r="CVX13" s="120"/>
      <c r="CVY13" s="120"/>
      <c r="CVZ13" s="120"/>
      <c r="CWA13" s="120"/>
      <c r="CWB13" s="120"/>
      <c r="CWC13" s="120"/>
      <c r="CWD13" s="120"/>
      <c r="CWE13" s="120"/>
      <c r="CWF13" s="120"/>
      <c r="CWG13" s="120"/>
      <c r="CWH13" s="120"/>
      <c r="CWI13" s="120"/>
      <c r="CWJ13" s="120"/>
      <c r="CWK13" s="120"/>
      <c r="CWL13" s="120"/>
      <c r="CWM13" s="120"/>
      <c r="CWN13" s="120"/>
      <c r="CWO13" s="120"/>
      <c r="CWP13" s="120"/>
      <c r="CWQ13" s="120"/>
      <c r="CWR13" s="120"/>
      <c r="CWS13" s="120"/>
      <c r="CWT13" s="120"/>
      <c r="CWU13" s="120"/>
      <c r="CWV13" s="120"/>
      <c r="CWW13" s="120"/>
      <c r="CWX13" s="120"/>
      <c r="CWY13" s="120"/>
      <c r="CWZ13" s="120"/>
      <c r="CXA13" s="120"/>
      <c r="CXB13" s="120"/>
      <c r="CXC13" s="120"/>
      <c r="CXD13" s="120"/>
      <c r="CXE13" s="120"/>
      <c r="CXF13" s="120"/>
      <c r="CXG13" s="120"/>
      <c r="CXH13" s="120"/>
      <c r="CXI13" s="120"/>
      <c r="CXJ13" s="120"/>
      <c r="CXK13" s="120"/>
      <c r="CXL13" s="120"/>
      <c r="CXM13" s="120"/>
      <c r="CXN13" s="120"/>
      <c r="CXO13" s="120"/>
      <c r="CXP13" s="120"/>
      <c r="CXQ13" s="120"/>
      <c r="CXR13" s="120"/>
      <c r="CXS13" s="120"/>
      <c r="CXT13" s="120"/>
      <c r="CXU13" s="120"/>
      <c r="CXV13" s="120"/>
      <c r="CXW13" s="120"/>
      <c r="CXX13" s="120"/>
      <c r="CXY13" s="120"/>
      <c r="CXZ13" s="120"/>
      <c r="CYA13" s="120"/>
      <c r="CYB13" s="120"/>
      <c r="CYC13" s="120"/>
      <c r="CYD13" s="120"/>
      <c r="CYE13" s="120"/>
      <c r="CYF13" s="120"/>
      <c r="CYG13" s="120"/>
      <c r="CYH13" s="120"/>
      <c r="CYI13" s="120"/>
      <c r="CYJ13" s="120"/>
      <c r="CYK13" s="120"/>
      <c r="CYL13" s="120"/>
      <c r="CYM13" s="120"/>
      <c r="CYN13" s="120"/>
      <c r="CYO13" s="120"/>
      <c r="CYP13" s="120"/>
      <c r="CYQ13" s="120"/>
      <c r="CYR13" s="120"/>
      <c r="CYS13" s="120"/>
      <c r="CYT13" s="120"/>
      <c r="CYU13" s="120"/>
      <c r="CYV13" s="120"/>
      <c r="CYW13" s="120"/>
      <c r="CYX13" s="120"/>
      <c r="CYY13" s="120"/>
      <c r="CYZ13" s="120"/>
      <c r="CZA13" s="120"/>
      <c r="CZB13" s="120"/>
      <c r="CZC13" s="120"/>
      <c r="CZD13" s="120"/>
      <c r="CZE13" s="120"/>
      <c r="CZF13" s="120"/>
      <c r="CZG13" s="120"/>
      <c r="CZH13" s="120"/>
      <c r="CZI13" s="120"/>
      <c r="CZJ13" s="120"/>
      <c r="CZK13" s="120"/>
      <c r="CZL13" s="120"/>
      <c r="CZM13" s="120"/>
      <c r="CZN13" s="120"/>
      <c r="CZO13" s="120"/>
      <c r="CZP13" s="120"/>
      <c r="CZQ13" s="120"/>
      <c r="CZR13" s="120"/>
      <c r="CZS13" s="120"/>
      <c r="CZT13" s="120"/>
      <c r="CZU13" s="120"/>
      <c r="CZV13" s="120"/>
      <c r="CZW13" s="120"/>
      <c r="CZX13" s="120"/>
      <c r="CZY13" s="120"/>
      <c r="CZZ13" s="120"/>
      <c r="DAA13" s="120"/>
      <c r="DAB13" s="120"/>
      <c r="DAC13" s="120"/>
      <c r="DAD13" s="120"/>
      <c r="DAE13" s="120"/>
      <c r="DAF13" s="120"/>
      <c r="DAG13" s="120"/>
      <c r="DAH13" s="120"/>
      <c r="DAI13" s="120"/>
      <c r="DAJ13" s="120"/>
      <c r="DAK13" s="120"/>
      <c r="DAL13" s="120"/>
      <c r="DAM13" s="120"/>
      <c r="DAN13" s="120"/>
      <c r="DAO13" s="120"/>
      <c r="DAP13" s="120"/>
      <c r="DAQ13" s="120"/>
      <c r="DAR13" s="120"/>
      <c r="DAS13" s="120"/>
      <c r="DAT13" s="120"/>
      <c r="DAU13" s="120"/>
      <c r="DAV13" s="120"/>
      <c r="DAW13" s="120"/>
      <c r="DAX13" s="120"/>
      <c r="DAY13" s="120"/>
      <c r="DAZ13" s="120"/>
      <c r="DBA13" s="120"/>
      <c r="DBB13" s="120"/>
      <c r="DBC13" s="120"/>
      <c r="DBD13" s="120"/>
      <c r="DBE13" s="120"/>
      <c r="DBF13" s="120"/>
      <c r="DBG13" s="120"/>
      <c r="DBH13" s="120"/>
      <c r="DBI13" s="120"/>
      <c r="DBJ13" s="120"/>
      <c r="DBK13" s="120"/>
      <c r="DBL13" s="120"/>
      <c r="DBM13" s="120"/>
      <c r="DBN13" s="120"/>
      <c r="DBO13" s="120"/>
      <c r="DBP13" s="120"/>
      <c r="DBQ13" s="120"/>
      <c r="DBR13" s="120"/>
      <c r="DBS13" s="120"/>
      <c r="DBT13" s="120"/>
      <c r="DBU13" s="120"/>
      <c r="DBV13" s="120"/>
      <c r="DBW13" s="120"/>
      <c r="DBX13" s="120"/>
      <c r="DBY13" s="120"/>
      <c r="DBZ13" s="120"/>
      <c r="DCA13" s="120"/>
      <c r="DCB13" s="120"/>
      <c r="DCC13" s="120"/>
      <c r="DCD13" s="120"/>
      <c r="DCE13" s="120"/>
      <c r="DCF13" s="120"/>
      <c r="DCG13" s="120"/>
      <c r="DCH13" s="120"/>
      <c r="DCI13" s="120"/>
      <c r="DCJ13" s="120"/>
      <c r="DCK13" s="120"/>
      <c r="DCL13" s="120"/>
      <c r="DCM13" s="120"/>
      <c r="DCN13" s="120"/>
      <c r="DCO13" s="120"/>
      <c r="DCP13" s="120"/>
      <c r="DCQ13" s="120"/>
      <c r="DCR13" s="120"/>
      <c r="DCS13" s="120"/>
      <c r="DCT13" s="120"/>
      <c r="DCU13" s="120"/>
      <c r="DCV13" s="120"/>
      <c r="DCW13" s="120"/>
      <c r="DCX13" s="120"/>
      <c r="DCY13" s="120"/>
      <c r="DCZ13" s="120"/>
      <c r="DDA13" s="120"/>
      <c r="DDB13" s="120"/>
      <c r="DDC13" s="120"/>
      <c r="DDD13" s="120"/>
      <c r="DDE13" s="120"/>
      <c r="DDF13" s="120"/>
      <c r="DDG13" s="120"/>
      <c r="DDH13" s="120"/>
      <c r="DDI13" s="120"/>
      <c r="DDJ13" s="120"/>
      <c r="DDK13" s="120"/>
      <c r="DDL13" s="120"/>
      <c r="DDM13" s="120"/>
      <c r="DDN13" s="120"/>
      <c r="DDO13" s="120"/>
      <c r="DDP13" s="120"/>
      <c r="DDQ13" s="120"/>
      <c r="DDR13" s="120"/>
      <c r="DDS13" s="120"/>
      <c r="DDT13" s="120"/>
      <c r="DDU13" s="120"/>
      <c r="DDV13" s="120"/>
      <c r="DDW13" s="120"/>
      <c r="DDX13" s="120"/>
      <c r="DDY13" s="120"/>
      <c r="DDZ13" s="120"/>
      <c r="DEA13" s="120"/>
      <c r="DEB13" s="120"/>
      <c r="DEC13" s="120"/>
      <c r="DED13" s="120"/>
      <c r="DEE13" s="120"/>
      <c r="DEF13" s="120"/>
      <c r="DEG13" s="120"/>
      <c r="DEH13" s="120"/>
      <c r="DEI13" s="120"/>
      <c r="DEJ13" s="120"/>
      <c r="DEK13" s="120"/>
      <c r="DEL13" s="120"/>
      <c r="DEM13" s="120"/>
      <c r="DEN13" s="120"/>
      <c r="DEO13" s="120"/>
      <c r="DEP13" s="120"/>
      <c r="DEQ13" s="120"/>
      <c r="DER13" s="120"/>
      <c r="DES13" s="120"/>
      <c r="DET13" s="120"/>
      <c r="DEU13" s="120"/>
      <c r="DEV13" s="120"/>
      <c r="DEW13" s="120"/>
      <c r="DEX13" s="120"/>
      <c r="DEY13" s="120"/>
      <c r="DEZ13" s="120"/>
      <c r="DFA13" s="120"/>
      <c r="DFB13" s="120"/>
      <c r="DFC13" s="120"/>
      <c r="DFD13" s="120"/>
      <c r="DFE13" s="120"/>
      <c r="DFF13" s="120"/>
      <c r="DFG13" s="120"/>
      <c r="DFH13" s="120"/>
      <c r="DFI13" s="120"/>
      <c r="DFJ13" s="120"/>
      <c r="DFK13" s="120"/>
      <c r="DFL13" s="120"/>
      <c r="DFM13" s="120"/>
      <c r="DFN13" s="120"/>
      <c r="DFO13" s="120"/>
      <c r="DFP13" s="120"/>
      <c r="DFQ13" s="120"/>
      <c r="DFR13" s="120"/>
      <c r="DFS13" s="120"/>
      <c r="DFT13" s="120"/>
      <c r="DFU13" s="120"/>
      <c r="DFV13" s="120"/>
      <c r="DFW13" s="120"/>
      <c r="DFX13" s="120"/>
      <c r="DFY13" s="120"/>
      <c r="DFZ13" s="120"/>
      <c r="DGA13" s="120"/>
      <c r="DGB13" s="120"/>
      <c r="DGC13" s="120"/>
      <c r="DGD13" s="120"/>
      <c r="DGE13" s="120"/>
      <c r="DGF13" s="120"/>
      <c r="DGG13" s="120"/>
      <c r="DGH13" s="120"/>
      <c r="DGI13" s="120"/>
      <c r="DGJ13" s="120"/>
      <c r="DGK13" s="120"/>
      <c r="DGL13" s="120"/>
      <c r="DGM13" s="120"/>
      <c r="DGN13" s="120"/>
      <c r="DGO13" s="120"/>
      <c r="DGP13" s="120"/>
      <c r="DGQ13" s="120"/>
      <c r="DGR13" s="120"/>
      <c r="DGS13" s="120"/>
      <c r="DGT13" s="120"/>
      <c r="DGU13" s="120"/>
      <c r="DGV13" s="120"/>
      <c r="DGW13" s="120"/>
      <c r="DGX13" s="120"/>
      <c r="DGY13" s="120"/>
      <c r="DGZ13" s="120"/>
      <c r="DHA13" s="120"/>
      <c r="DHB13" s="120"/>
      <c r="DHC13" s="120"/>
      <c r="DHD13" s="120"/>
      <c r="DHE13" s="120"/>
      <c r="DHF13" s="120"/>
      <c r="DHG13" s="120"/>
      <c r="DHH13" s="120"/>
      <c r="DHI13" s="120"/>
      <c r="DHJ13" s="120"/>
      <c r="DHK13" s="120"/>
      <c r="DHL13" s="120"/>
      <c r="DHM13" s="120"/>
      <c r="DHN13" s="120"/>
      <c r="DHO13" s="120"/>
      <c r="DHP13" s="120"/>
      <c r="DHQ13" s="120"/>
      <c r="DHR13" s="120"/>
      <c r="DHS13" s="120"/>
      <c r="DHT13" s="120"/>
      <c r="DHU13" s="120"/>
      <c r="DHV13" s="120"/>
      <c r="DHW13" s="120"/>
      <c r="DHX13" s="120"/>
      <c r="DHY13" s="120"/>
      <c r="DHZ13" s="120"/>
      <c r="DIA13" s="120"/>
      <c r="DIB13" s="120"/>
      <c r="DIC13" s="120"/>
      <c r="DID13" s="120"/>
      <c r="DIE13" s="120"/>
      <c r="DIF13" s="120"/>
      <c r="DIG13" s="120"/>
      <c r="DIH13" s="120"/>
      <c r="DII13" s="120"/>
      <c r="DIJ13" s="120"/>
      <c r="DIK13" s="120"/>
      <c r="DIL13" s="120"/>
      <c r="DIM13" s="120"/>
      <c r="DIN13" s="120"/>
      <c r="DIO13" s="120"/>
      <c r="DIP13" s="120"/>
      <c r="DIQ13" s="120"/>
      <c r="DIR13" s="120"/>
      <c r="DIS13" s="120"/>
      <c r="DIT13" s="120"/>
      <c r="DIU13" s="120"/>
      <c r="DIV13" s="120"/>
      <c r="DIW13" s="120"/>
      <c r="DIX13" s="120"/>
      <c r="DIY13" s="120"/>
      <c r="DIZ13" s="120"/>
      <c r="DJA13" s="120"/>
      <c r="DJB13" s="120"/>
      <c r="DJC13" s="120"/>
      <c r="DJD13" s="120"/>
      <c r="DJE13" s="120"/>
      <c r="DJF13" s="120"/>
      <c r="DJG13" s="120"/>
      <c r="DJH13" s="120"/>
      <c r="DJI13" s="120"/>
      <c r="DJJ13" s="120"/>
      <c r="DJK13" s="120"/>
      <c r="DJL13" s="120"/>
      <c r="DJM13" s="120"/>
      <c r="DJN13" s="120"/>
      <c r="DJO13" s="120"/>
      <c r="DJP13" s="120"/>
      <c r="DJQ13" s="120"/>
      <c r="DJR13" s="120"/>
      <c r="DJS13" s="120"/>
      <c r="DJT13" s="120"/>
      <c r="DJU13" s="120"/>
      <c r="DJV13" s="120"/>
      <c r="DJW13" s="120"/>
      <c r="DJX13" s="120"/>
      <c r="DJY13" s="120"/>
      <c r="DJZ13" s="120"/>
      <c r="DKA13" s="120"/>
      <c r="DKB13" s="120"/>
      <c r="DKC13" s="120"/>
      <c r="DKD13" s="120"/>
      <c r="DKE13" s="120"/>
      <c r="DKF13" s="120"/>
      <c r="DKG13" s="120"/>
      <c r="DKH13" s="120"/>
      <c r="DKI13" s="120"/>
      <c r="DKJ13" s="120"/>
      <c r="DKK13" s="120"/>
      <c r="DKL13" s="120"/>
      <c r="DKM13" s="120"/>
      <c r="DKN13" s="120"/>
      <c r="DKO13" s="120"/>
      <c r="DKP13" s="120"/>
      <c r="DKQ13" s="120"/>
      <c r="DKR13" s="120"/>
      <c r="DKS13" s="120"/>
      <c r="DKT13" s="120"/>
      <c r="DKU13" s="120"/>
      <c r="DKV13" s="120"/>
      <c r="DKW13" s="120"/>
      <c r="DKX13" s="120"/>
      <c r="DKY13" s="120"/>
      <c r="DKZ13" s="120"/>
      <c r="DLA13" s="120"/>
      <c r="DLB13" s="120"/>
      <c r="DLC13" s="120"/>
      <c r="DLD13" s="120"/>
      <c r="DLE13" s="120"/>
      <c r="DLF13" s="120"/>
      <c r="DLG13" s="120"/>
      <c r="DLH13" s="120"/>
      <c r="DLI13" s="120"/>
      <c r="DLJ13" s="120"/>
      <c r="DLK13" s="120"/>
      <c r="DLL13" s="120"/>
      <c r="DLM13" s="120"/>
      <c r="DLN13" s="120"/>
      <c r="DLO13" s="120"/>
      <c r="DLP13" s="120"/>
      <c r="DLQ13" s="120"/>
      <c r="DLR13" s="120"/>
      <c r="DLS13" s="120"/>
      <c r="DLT13" s="120"/>
      <c r="DLU13" s="120"/>
      <c r="DLV13" s="120"/>
      <c r="DLW13" s="120"/>
      <c r="DLX13" s="120"/>
      <c r="DLY13" s="120"/>
      <c r="DLZ13" s="120"/>
      <c r="DMA13" s="120"/>
      <c r="DMB13" s="120"/>
      <c r="DMC13" s="120"/>
      <c r="DMD13" s="120"/>
      <c r="DME13" s="120"/>
      <c r="DMF13" s="120"/>
      <c r="DMG13" s="120"/>
      <c r="DMH13" s="120"/>
      <c r="DMI13" s="120"/>
      <c r="DMJ13" s="120"/>
      <c r="DMK13" s="120"/>
      <c r="DML13" s="120"/>
      <c r="DMM13" s="120"/>
      <c r="DMN13" s="120"/>
      <c r="DMO13" s="120"/>
      <c r="DMP13" s="120"/>
      <c r="DMQ13" s="120"/>
      <c r="DMR13" s="120"/>
      <c r="DMS13" s="120"/>
      <c r="DMT13" s="120"/>
      <c r="DMU13" s="120"/>
      <c r="DMV13" s="120"/>
      <c r="DMW13" s="120"/>
      <c r="DMX13" s="120"/>
      <c r="DMY13" s="120"/>
      <c r="DMZ13" s="120"/>
      <c r="DNA13" s="120"/>
      <c r="DNB13" s="120"/>
      <c r="DNC13" s="120"/>
      <c r="DND13" s="120"/>
      <c r="DNE13" s="120"/>
      <c r="DNF13" s="120"/>
      <c r="DNG13" s="120"/>
      <c r="DNH13" s="120"/>
      <c r="DNI13" s="120"/>
      <c r="DNJ13" s="120"/>
      <c r="DNK13" s="120"/>
      <c r="DNL13" s="120"/>
      <c r="DNM13" s="120"/>
      <c r="DNN13" s="120"/>
      <c r="DNO13" s="120"/>
      <c r="DNP13" s="120"/>
      <c r="DNQ13" s="120"/>
      <c r="DNR13" s="120"/>
      <c r="DNS13" s="120"/>
      <c r="DNT13" s="120"/>
      <c r="DNU13" s="120"/>
      <c r="DNV13" s="120"/>
      <c r="DNW13" s="120"/>
      <c r="DNX13" s="120"/>
      <c r="DNY13" s="120"/>
      <c r="DNZ13" s="120"/>
      <c r="DOA13" s="120"/>
      <c r="DOB13" s="120"/>
      <c r="DOC13" s="120"/>
      <c r="DOD13" s="120"/>
      <c r="DOE13" s="120"/>
      <c r="DOF13" s="120"/>
      <c r="DOG13" s="120"/>
      <c r="DOH13" s="120"/>
      <c r="DOI13" s="120"/>
      <c r="DOJ13" s="120"/>
      <c r="DOK13" s="120"/>
      <c r="DOL13" s="120"/>
      <c r="DOM13" s="120"/>
      <c r="DON13" s="120"/>
      <c r="DOO13" s="120"/>
      <c r="DOP13" s="120"/>
      <c r="DOQ13" s="120"/>
      <c r="DOR13" s="120"/>
      <c r="DOS13" s="120"/>
      <c r="DOT13" s="120"/>
      <c r="DOU13" s="120"/>
      <c r="DOV13" s="120"/>
      <c r="DOW13" s="120"/>
      <c r="DOX13" s="120"/>
      <c r="DOY13" s="120"/>
      <c r="DOZ13" s="120"/>
      <c r="DPA13" s="120"/>
      <c r="DPB13" s="120"/>
      <c r="DPC13" s="120"/>
      <c r="DPD13" s="120"/>
      <c r="DPE13" s="120"/>
      <c r="DPF13" s="120"/>
      <c r="DPG13" s="120"/>
      <c r="DPH13" s="120"/>
      <c r="DPI13" s="120"/>
      <c r="DPJ13" s="120"/>
      <c r="DPK13" s="120"/>
      <c r="DPL13" s="120"/>
      <c r="DPM13" s="120"/>
      <c r="DPN13" s="120"/>
      <c r="DPO13" s="120"/>
      <c r="DPP13" s="120"/>
      <c r="DPQ13" s="120"/>
      <c r="DPR13" s="120"/>
      <c r="DPS13" s="120"/>
      <c r="DPT13" s="120"/>
      <c r="DPU13" s="120"/>
      <c r="DPV13" s="120"/>
      <c r="DPW13" s="120"/>
      <c r="DPX13" s="120"/>
      <c r="DPY13" s="120"/>
      <c r="DPZ13" s="120"/>
      <c r="DQA13" s="120"/>
      <c r="DQB13" s="120"/>
      <c r="DQC13" s="120"/>
      <c r="DQD13" s="120"/>
      <c r="DQE13" s="120"/>
      <c r="DQF13" s="120"/>
      <c r="DQG13" s="120"/>
      <c r="DQH13" s="120"/>
      <c r="DQI13" s="120"/>
      <c r="DQJ13" s="120"/>
      <c r="DQK13" s="120"/>
      <c r="DQL13" s="120"/>
      <c r="DQM13" s="120"/>
      <c r="DQN13" s="120"/>
      <c r="DQO13" s="120"/>
      <c r="DQP13" s="120"/>
      <c r="DQQ13" s="120"/>
      <c r="DQR13" s="120"/>
      <c r="DQS13" s="120"/>
      <c r="DQT13" s="120"/>
      <c r="DQU13" s="120"/>
      <c r="DQV13" s="120"/>
      <c r="DQW13" s="120"/>
      <c r="DQX13" s="120"/>
      <c r="DQY13" s="120"/>
      <c r="DQZ13" s="120"/>
      <c r="DRA13" s="120"/>
      <c r="DRB13" s="120"/>
      <c r="DRC13" s="120"/>
      <c r="DRD13" s="120"/>
      <c r="DRE13" s="120"/>
      <c r="DRF13" s="120"/>
      <c r="DRG13" s="120"/>
      <c r="DRH13" s="120"/>
      <c r="DRI13" s="120"/>
      <c r="DRJ13" s="120"/>
      <c r="DRK13" s="120"/>
      <c r="DRL13" s="120"/>
      <c r="DRM13" s="120"/>
      <c r="DRN13" s="120"/>
      <c r="DRO13" s="120"/>
      <c r="DRP13" s="120"/>
      <c r="DRQ13" s="120"/>
      <c r="DRR13" s="120"/>
      <c r="DRS13" s="120"/>
      <c r="DRT13" s="120"/>
      <c r="DRU13" s="120"/>
      <c r="DRV13" s="120"/>
      <c r="DRW13" s="120"/>
      <c r="DRX13" s="120"/>
      <c r="DRY13" s="120"/>
      <c r="DRZ13" s="120"/>
      <c r="DSA13" s="120"/>
      <c r="DSB13" s="120"/>
      <c r="DSC13" s="120"/>
      <c r="DSD13" s="120"/>
      <c r="DSE13" s="120"/>
      <c r="DSF13" s="120"/>
      <c r="DSG13" s="120"/>
      <c r="DSH13" s="120"/>
      <c r="DSI13" s="120"/>
      <c r="DSJ13" s="120"/>
      <c r="DSK13" s="120"/>
      <c r="DSL13" s="120"/>
      <c r="DSM13" s="120"/>
      <c r="DSN13" s="120"/>
      <c r="DSO13" s="120"/>
      <c r="DSP13" s="120"/>
      <c r="DSQ13" s="120"/>
      <c r="DSR13" s="120"/>
      <c r="DSS13" s="120"/>
      <c r="DST13" s="120"/>
      <c r="DSU13" s="120"/>
      <c r="DSV13" s="120"/>
      <c r="DSW13" s="120"/>
      <c r="DSX13" s="120"/>
      <c r="DSY13" s="120"/>
      <c r="DSZ13" s="120"/>
      <c r="DTA13" s="120"/>
      <c r="DTB13" s="120"/>
      <c r="DTC13" s="120"/>
      <c r="DTD13" s="120"/>
      <c r="DTE13" s="120"/>
      <c r="DTF13" s="120"/>
      <c r="DTG13" s="120"/>
      <c r="DTH13" s="120"/>
      <c r="DTI13" s="120"/>
      <c r="DTJ13" s="120"/>
      <c r="DTK13" s="120"/>
      <c r="DTL13" s="120"/>
      <c r="DTM13" s="120"/>
      <c r="DTN13" s="120"/>
      <c r="DTO13" s="120"/>
      <c r="DTP13" s="120"/>
      <c r="DTQ13" s="120"/>
      <c r="DTR13" s="120"/>
      <c r="DTS13" s="120"/>
      <c r="DTT13" s="120"/>
      <c r="DTU13" s="120"/>
      <c r="DTV13" s="120"/>
      <c r="DTW13" s="120"/>
      <c r="DTX13" s="120"/>
      <c r="DTY13" s="120"/>
      <c r="DTZ13" s="120"/>
      <c r="DUA13" s="120"/>
      <c r="DUB13" s="120"/>
      <c r="DUC13" s="120"/>
      <c r="DUD13" s="120"/>
      <c r="DUE13" s="120"/>
      <c r="DUF13" s="120"/>
      <c r="DUG13" s="120"/>
      <c r="DUH13" s="120"/>
      <c r="DUI13" s="120"/>
      <c r="DUJ13" s="120"/>
      <c r="DUK13" s="120"/>
      <c r="DUL13" s="120"/>
      <c r="DUM13" s="120"/>
      <c r="DUN13" s="120"/>
      <c r="DUO13" s="120"/>
      <c r="DUP13" s="120"/>
      <c r="DUQ13" s="120"/>
      <c r="DUR13" s="120"/>
      <c r="DUS13" s="120"/>
      <c r="DUT13" s="120"/>
      <c r="DUU13" s="120"/>
      <c r="DUV13" s="120"/>
      <c r="DUW13" s="120"/>
      <c r="DUX13" s="120"/>
      <c r="DUY13" s="120"/>
      <c r="DUZ13" s="120"/>
      <c r="DVA13" s="120"/>
      <c r="DVB13" s="120"/>
      <c r="DVC13" s="120"/>
      <c r="DVD13" s="120"/>
      <c r="DVE13" s="120"/>
      <c r="DVF13" s="120"/>
      <c r="DVG13" s="120"/>
      <c r="DVH13" s="120"/>
      <c r="DVI13" s="120"/>
      <c r="DVJ13" s="120"/>
      <c r="DVK13" s="120"/>
      <c r="DVL13" s="120"/>
      <c r="DVM13" s="120"/>
      <c r="DVN13" s="120"/>
      <c r="DVO13" s="120"/>
      <c r="DVP13" s="120"/>
      <c r="DVQ13" s="120"/>
      <c r="DVR13" s="120"/>
      <c r="DVS13" s="120"/>
      <c r="DVT13" s="120"/>
      <c r="DVU13" s="120"/>
      <c r="DVV13" s="120"/>
      <c r="DVW13" s="120"/>
      <c r="DVX13" s="120"/>
      <c r="DVY13" s="120"/>
      <c r="DVZ13" s="120"/>
      <c r="DWA13" s="120"/>
      <c r="DWB13" s="120"/>
      <c r="DWC13" s="120"/>
      <c r="DWD13" s="120"/>
      <c r="DWE13" s="120"/>
      <c r="DWF13" s="120"/>
      <c r="DWG13" s="120"/>
      <c r="DWH13" s="120"/>
      <c r="DWI13" s="120"/>
      <c r="DWJ13" s="120"/>
      <c r="DWK13" s="120"/>
      <c r="DWL13" s="120"/>
      <c r="DWM13" s="120"/>
      <c r="DWN13" s="120"/>
      <c r="DWO13" s="120"/>
      <c r="DWP13" s="120"/>
      <c r="DWQ13" s="120"/>
      <c r="DWR13" s="120"/>
      <c r="DWS13" s="120"/>
      <c r="DWT13" s="120"/>
      <c r="DWU13" s="120"/>
      <c r="DWV13" s="120"/>
      <c r="DWW13" s="120"/>
      <c r="DWX13" s="120"/>
      <c r="DWY13" s="120"/>
      <c r="DWZ13" s="120"/>
      <c r="DXA13" s="120"/>
      <c r="DXB13" s="120"/>
      <c r="DXC13" s="120"/>
      <c r="DXD13" s="120"/>
      <c r="DXE13" s="120"/>
      <c r="DXF13" s="120"/>
      <c r="DXG13" s="120"/>
      <c r="DXH13" s="120"/>
      <c r="DXI13" s="120"/>
      <c r="DXJ13" s="120"/>
      <c r="DXK13" s="120"/>
      <c r="DXL13" s="120"/>
      <c r="DXM13" s="120"/>
      <c r="DXN13" s="120"/>
      <c r="DXO13" s="120"/>
      <c r="DXP13" s="120"/>
      <c r="DXQ13" s="120"/>
      <c r="DXR13" s="120"/>
      <c r="DXS13" s="120"/>
      <c r="DXT13" s="120"/>
      <c r="DXU13" s="120"/>
      <c r="DXV13" s="120"/>
      <c r="DXW13" s="120"/>
      <c r="DXX13" s="120"/>
      <c r="DXY13" s="120"/>
      <c r="DXZ13" s="120"/>
      <c r="DYA13" s="120"/>
      <c r="DYB13" s="120"/>
      <c r="DYC13" s="120"/>
      <c r="DYD13" s="120"/>
      <c r="DYE13" s="120"/>
      <c r="DYF13" s="120"/>
      <c r="DYG13" s="120"/>
      <c r="DYH13" s="120"/>
      <c r="DYI13" s="120"/>
      <c r="DYJ13" s="120"/>
      <c r="DYK13" s="120"/>
      <c r="DYL13" s="120"/>
      <c r="DYM13" s="120"/>
      <c r="DYN13" s="120"/>
      <c r="DYO13" s="120"/>
      <c r="DYP13" s="120"/>
      <c r="DYQ13" s="120"/>
      <c r="DYR13" s="120"/>
      <c r="DYS13" s="120"/>
      <c r="DYT13" s="120"/>
      <c r="DYU13" s="120"/>
      <c r="DYV13" s="120"/>
      <c r="DYW13" s="120"/>
      <c r="DYX13" s="120"/>
      <c r="DYY13" s="120"/>
      <c r="DYZ13" s="120"/>
      <c r="DZA13" s="120"/>
      <c r="DZB13" s="120"/>
      <c r="DZC13" s="120"/>
      <c r="DZD13" s="120"/>
      <c r="DZE13" s="120"/>
      <c r="DZF13" s="120"/>
      <c r="DZG13" s="120"/>
      <c r="DZH13" s="120"/>
      <c r="DZI13" s="120"/>
      <c r="DZJ13" s="120"/>
      <c r="DZK13" s="120"/>
      <c r="DZL13" s="120"/>
      <c r="DZM13" s="120"/>
      <c r="DZN13" s="120"/>
      <c r="DZO13" s="120"/>
      <c r="DZP13" s="120"/>
      <c r="DZQ13" s="120"/>
      <c r="DZR13" s="120"/>
      <c r="DZS13" s="120"/>
      <c r="DZT13" s="120"/>
      <c r="DZU13" s="120"/>
      <c r="DZV13" s="120"/>
      <c r="DZW13" s="120"/>
      <c r="DZX13" s="120"/>
      <c r="DZY13" s="120"/>
      <c r="DZZ13" s="120"/>
      <c r="EAA13" s="120"/>
      <c r="EAB13" s="120"/>
      <c r="EAC13" s="120"/>
      <c r="EAD13" s="120"/>
      <c r="EAE13" s="120"/>
      <c r="EAF13" s="120"/>
      <c r="EAG13" s="120"/>
      <c r="EAH13" s="120"/>
      <c r="EAI13" s="120"/>
      <c r="EAJ13" s="120"/>
      <c r="EAK13" s="120"/>
      <c r="EAL13" s="120"/>
      <c r="EAM13" s="120"/>
      <c r="EAN13" s="120"/>
      <c r="EAO13" s="120"/>
      <c r="EAP13" s="120"/>
      <c r="EAQ13" s="120"/>
      <c r="EAR13" s="120"/>
      <c r="EAS13" s="120"/>
      <c r="EAT13" s="120"/>
      <c r="EAU13" s="120"/>
      <c r="EAV13" s="120"/>
      <c r="EAW13" s="120"/>
      <c r="EAX13" s="120"/>
      <c r="EAY13" s="120"/>
      <c r="EAZ13" s="120"/>
      <c r="EBA13" s="120"/>
      <c r="EBB13" s="120"/>
      <c r="EBC13" s="120"/>
      <c r="EBD13" s="120"/>
      <c r="EBE13" s="120"/>
      <c r="EBF13" s="120"/>
      <c r="EBG13" s="120"/>
      <c r="EBH13" s="120"/>
      <c r="EBI13" s="120"/>
      <c r="EBJ13" s="120"/>
      <c r="EBK13" s="120"/>
      <c r="EBL13" s="120"/>
      <c r="EBM13" s="120"/>
      <c r="EBN13" s="120"/>
      <c r="EBO13" s="120"/>
      <c r="EBP13" s="120"/>
      <c r="EBQ13" s="120"/>
      <c r="EBR13" s="120"/>
      <c r="EBS13" s="120"/>
      <c r="EBT13" s="120"/>
      <c r="EBU13" s="120"/>
      <c r="EBV13" s="120"/>
      <c r="EBW13" s="120"/>
      <c r="EBX13" s="120"/>
      <c r="EBY13" s="120"/>
      <c r="EBZ13" s="120"/>
      <c r="ECA13" s="120"/>
      <c r="ECB13" s="120"/>
      <c r="ECC13" s="120"/>
      <c r="ECD13" s="120"/>
      <c r="ECE13" s="120"/>
      <c r="ECF13" s="120"/>
      <c r="ECG13" s="120"/>
      <c r="ECH13" s="120"/>
      <c r="ECI13" s="120"/>
      <c r="ECJ13" s="120"/>
      <c r="ECK13" s="120"/>
      <c r="ECL13" s="120"/>
      <c r="ECM13" s="120"/>
      <c r="ECN13" s="120"/>
      <c r="ECO13" s="120"/>
      <c r="ECP13" s="120"/>
      <c r="ECQ13" s="120"/>
      <c r="ECR13" s="120"/>
      <c r="ECS13" s="120"/>
      <c r="ECT13" s="120"/>
      <c r="ECU13" s="120"/>
      <c r="ECV13" s="120"/>
      <c r="ECW13" s="120"/>
      <c r="ECX13" s="120"/>
      <c r="ECY13" s="120"/>
      <c r="ECZ13" s="120"/>
      <c r="EDA13" s="120"/>
      <c r="EDB13" s="120"/>
      <c r="EDC13" s="120"/>
      <c r="EDD13" s="120"/>
      <c r="EDE13" s="120"/>
      <c r="EDF13" s="120"/>
      <c r="EDG13" s="120"/>
      <c r="EDH13" s="120"/>
      <c r="EDI13" s="120"/>
      <c r="EDJ13" s="120"/>
      <c r="EDK13" s="120"/>
      <c r="EDL13" s="120"/>
      <c r="EDM13" s="120"/>
      <c r="EDN13" s="120"/>
      <c r="EDO13" s="120"/>
      <c r="EDP13" s="120"/>
      <c r="EDQ13" s="120"/>
      <c r="EDR13" s="120"/>
      <c r="EDS13" s="120"/>
      <c r="EDT13" s="120"/>
      <c r="EDU13" s="120"/>
      <c r="EDV13" s="120"/>
      <c r="EDW13" s="120"/>
      <c r="EDX13" s="120"/>
      <c r="EDY13" s="120"/>
      <c r="EDZ13" s="120"/>
      <c r="EEA13" s="120"/>
      <c r="EEB13" s="120"/>
      <c r="EEC13" s="120"/>
      <c r="EED13" s="120"/>
      <c r="EEE13" s="120"/>
      <c r="EEF13" s="120"/>
      <c r="EEG13" s="120"/>
      <c r="EEH13" s="120"/>
      <c r="EEI13" s="120"/>
      <c r="EEJ13" s="120"/>
      <c r="EEK13" s="120"/>
      <c r="EEL13" s="120"/>
      <c r="EEM13" s="120"/>
      <c r="EEN13" s="120"/>
      <c r="EEO13" s="120"/>
      <c r="EEP13" s="120"/>
      <c r="EEQ13" s="120"/>
      <c r="EER13" s="120"/>
      <c r="EES13" s="120"/>
      <c r="EET13" s="120"/>
      <c r="EEU13" s="120"/>
      <c r="EEV13" s="120"/>
      <c r="EEW13" s="120"/>
      <c r="EEX13" s="120"/>
      <c r="EEY13" s="120"/>
      <c r="EEZ13" s="120"/>
      <c r="EFA13" s="120"/>
      <c r="EFB13" s="120"/>
      <c r="EFC13" s="120"/>
      <c r="EFD13" s="120"/>
      <c r="EFE13" s="120"/>
      <c r="EFF13" s="120"/>
      <c r="EFG13" s="120"/>
      <c r="EFH13" s="120"/>
      <c r="EFI13" s="120"/>
      <c r="EFJ13" s="120"/>
      <c r="EFK13" s="120"/>
      <c r="EFL13" s="120"/>
      <c r="EFM13" s="120"/>
      <c r="EFN13" s="120"/>
      <c r="EFO13" s="120"/>
      <c r="EFP13" s="120"/>
      <c r="EFQ13" s="120"/>
      <c r="EFR13" s="120"/>
      <c r="EFS13" s="120"/>
      <c r="EFT13" s="120"/>
      <c r="EFU13" s="120"/>
      <c r="EFV13" s="120"/>
      <c r="EFW13" s="120"/>
      <c r="EFX13" s="120"/>
      <c r="EFY13" s="120"/>
      <c r="EFZ13" s="120"/>
      <c r="EGA13" s="120"/>
      <c r="EGB13" s="120"/>
      <c r="EGC13" s="120"/>
      <c r="EGD13" s="120"/>
      <c r="EGE13" s="120"/>
      <c r="EGF13" s="120"/>
      <c r="EGG13" s="120"/>
      <c r="EGH13" s="120"/>
      <c r="EGI13" s="120"/>
      <c r="EGJ13" s="120"/>
      <c r="EGK13" s="120"/>
      <c r="EGL13" s="120"/>
      <c r="EGM13" s="120"/>
      <c r="EGN13" s="120"/>
      <c r="EGO13" s="120"/>
      <c r="EGP13" s="120"/>
      <c r="EGQ13" s="120"/>
      <c r="EGR13" s="120"/>
      <c r="EGS13" s="120"/>
      <c r="EGT13" s="120"/>
      <c r="EGU13" s="120"/>
      <c r="EGV13" s="120"/>
      <c r="EGW13" s="120"/>
      <c r="EGX13" s="120"/>
      <c r="EGY13" s="120"/>
      <c r="EGZ13" s="120"/>
      <c r="EHA13" s="120"/>
      <c r="EHB13" s="120"/>
      <c r="EHC13" s="120"/>
      <c r="EHD13" s="120"/>
      <c r="EHE13" s="120"/>
      <c r="EHF13" s="120"/>
      <c r="EHG13" s="120"/>
      <c r="EHH13" s="120"/>
      <c r="EHI13" s="120"/>
      <c r="EHJ13" s="120"/>
      <c r="EHK13" s="120"/>
      <c r="EHL13" s="120"/>
      <c r="EHM13" s="120"/>
      <c r="EHN13" s="120"/>
      <c r="EHO13" s="120"/>
      <c r="EHP13" s="120"/>
      <c r="EHQ13" s="120"/>
      <c r="EHR13" s="120"/>
      <c r="EHS13" s="120"/>
      <c r="EHT13" s="120"/>
      <c r="EHU13" s="120"/>
      <c r="EHV13" s="120"/>
      <c r="EHW13" s="120"/>
      <c r="EHX13" s="120"/>
      <c r="EHY13" s="120"/>
      <c r="EHZ13" s="120"/>
      <c r="EIA13" s="120"/>
      <c r="EIB13" s="120"/>
      <c r="EIC13" s="120"/>
      <c r="EID13" s="120"/>
      <c r="EIE13" s="120"/>
      <c r="EIF13" s="120"/>
      <c r="EIG13" s="120"/>
      <c r="EIH13" s="120"/>
      <c r="EII13" s="120"/>
      <c r="EIJ13" s="120"/>
      <c r="EIK13" s="120"/>
      <c r="EIL13" s="120"/>
      <c r="EIM13" s="120"/>
      <c r="EIN13" s="120"/>
      <c r="EIO13" s="120"/>
      <c r="EIP13" s="120"/>
      <c r="EIQ13" s="120"/>
      <c r="EIR13" s="120"/>
      <c r="EIS13" s="120"/>
      <c r="EIT13" s="120"/>
      <c r="EIU13" s="120"/>
      <c r="EIV13" s="120"/>
      <c r="EIW13" s="120"/>
      <c r="EIX13" s="120"/>
      <c r="EIY13" s="120"/>
      <c r="EIZ13" s="120"/>
      <c r="EJA13" s="120"/>
      <c r="EJB13" s="120"/>
      <c r="EJC13" s="120"/>
      <c r="EJD13" s="120"/>
      <c r="EJE13" s="120"/>
      <c r="EJF13" s="120"/>
      <c r="EJG13" s="120"/>
      <c r="EJH13" s="120"/>
      <c r="EJI13" s="120"/>
      <c r="EJJ13" s="120"/>
      <c r="EJK13" s="120"/>
      <c r="EJL13" s="120"/>
      <c r="EJM13" s="120"/>
      <c r="EJN13" s="120"/>
      <c r="EJO13" s="120"/>
      <c r="EJP13" s="120"/>
      <c r="EJQ13" s="120"/>
      <c r="EJR13" s="120"/>
      <c r="EJS13" s="120"/>
      <c r="EJT13" s="120"/>
      <c r="EJU13" s="120"/>
      <c r="EJV13" s="120"/>
      <c r="EJW13" s="120"/>
      <c r="EJX13" s="120"/>
      <c r="EJY13" s="120"/>
      <c r="EJZ13" s="120"/>
      <c r="EKA13" s="120"/>
      <c r="EKB13" s="120"/>
      <c r="EKC13" s="120"/>
      <c r="EKD13" s="120"/>
      <c r="EKE13" s="120"/>
      <c r="EKF13" s="120"/>
      <c r="EKG13" s="120"/>
      <c r="EKH13" s="120"/>
      <c r="EKI13" s="120"/>
      <c r="EKJ13" s="120"/>
      <c r="EKK13" s="120"/>
      <c r="EKL13" s="120"/>
      <c r="EKM13" s="120"/>
      <c r="EKN13" s="120"/>
      <c r="EKO13" s="120"/>
      <c r="EKP13" s="120"/>
      <c r="EKQ13" s="120"/>
      <c r="EKR13" s="120"/>
      <c r="EKS13" s="120"/>
      <c r="EKT13" s="120"/>
      <c r="EKU13" s="120"/>
      <c r="EKV13" s="120"/>
      <c r="EKW13" s="120"/>
      <c r="EKX13" s="120"/>
      <c r="EKY13" s="120"/>
      <c r="EKZ13" s="120"/>
      <c r="ELA13" s="120"/>
      <c r="ELB13" s="120"/>
      <c r="ELC13" s="120"/>
      <c r="ELD13" s="120"/>
      <c r="ELE13" s="120"/>
      <c r="ELF13" s="120"/>
      <c r="ELG13" s="120"/>
      <c r="ELH13" s="120"/>
      <c r="ELI13" s="120"/>
      <c r="ELJ13" s="120"/>
      <c r="ELK13" s="120"/>
      <c r="ELL13" s="120"/>
      <c r="ELM13" s="120"/>
      <c r="ELN13" s="120"/>
      <c r="ELO13" s="120"/>
      <c r="ELP13" s="120"/>
      <c r="ELQ13" s="120"/>
      <c r="ELR13" s="120"/>
      <c r="ELS13" s="120"/>
      <c r="ELT13" s="120"/>
      <c r="ELU13" s="120"/>
      <c r="ELV13" s="120"/>
      <c r="ELW13" s="120"/>
      <c r="ELX13" s="120"/>
      <c r="ELY13" s="120"/>
      <c r="ELZ13" s="120"/>
      <c r="EMA13" s="120"/>
      <c r="EMB13" s="120"/>
      <c r="EMC13" s="120"/>
      <c r="EMD13" s="120"/>
      <c r="EME13" s="120"/>
      <c r="EMF13" s="120"/>
      <c r="EMG13" s="120"/>
      <c r="EMH13" s="120"/>
      <c r="EMI13" s="120"/>
      <c r="EMJ13" s="120"/>
      <c r="EMK13" s="120"/>
      <c r="EML13" s="120"/>
      <c r="EMM13" s="120"/>
      <c r="EMN13" s="120"/>
      <c r="EMO13" s="120"/>
      <c r="EMP13" s="120"/>
      <c r="EMQ13" s="120"/>
      <c r="EMR13" s="120"/>
      <c r="EMS13" s="120"/>
      <c r="EMT13" s="120"/>
      <c r="EMU13" s="120"/>
      <c r="EMV13" s="120"/>
      <c r="EMW13" s="120"/>
      <c r="EMX13" s="120"/>
      <c r="EMY13" s="120"/>
      <c r="EMZ13" s="120"/>
      <c r="ENA13" s="120"/>
      <c r="ENB13" s="120"/>
      <c r="ENC13" s="120"/>
      <c r="END13" s="120"/>
      <c r="ENE13" s="120"/>
      <c r="ENF13" s="120"/>
      <c r="ENG13" s="120"/>
      <c r="ENH13" s="120"/>
      <c r="ENI13" s="120"/>
      <c r="ENJ13" s="120"/>
      <c r="ENK13" s="120"/>
      <c r="ENL13" s="120"/>
      <c r="ENM13" s="120"/>
      <c r="ENN13" s="120"/>
      <c r="ENO13" s="120"/>
      <c r="ENP13" s="120"/>
      <c r="ENQ13" s="120"/>
      <c r="ENR13" s="120"/>
      <c r="ENS13" s="120"/>
      <c r="ENT13" s="120"/>
      <c r="ENU13" s="120"/>
      <c r="ENV13" s="120"/>
      <c r="ENW13" s="120"/>
      <c r="ENX13" s="120"/>
      <c r="ENY13" s="120"/>
      <c r="ENZ13" s="120"/>
      <c r="EOA13" s="120"/>
      <c r="EOB13" s="120"/>
      <c r="EOC13" s="120"/>
      <c r="EOD13" s="120"/>
      <c r="EOE13" s="120"/>
      <c r="EOF13" s="120"/>
      <c r="EOG13" s="120"/>
      <c r="EOH13" s="120"/>
      <c r="EOI13" s="120"/>
      <c r="EOJ13" s="120"/>
      <c r="EOK13" s="120"/>
      <c r="EOL13" s="120"/>
      <c r="EOM13" s="120"/>
      <c r="EON13" s="120"/>
      <c r="EOO13" s="120"/>
      <c r="EOP13" s="120"/>
      <c r="EOQ13" s="120"/>
      <c r="EOR13" s="120"/>
      <c r="EOS13" s="120"/>
      <c r="EOT13" s="120"/>
      <c r="EOU13" s="120"/>
      <c r="EOV13" s="120"/>
      <c r="EOW13" s="120"/>
      <c r="EOX13" s="120"/>
      <c r="EOY13" s="120"/>
      <c r="EOZ13" s="120"/>
      <c r="EPA13" s="120"/>
      <c r="EPB13" s="120"/>
      <c r="EPC13" s="120"/>
      <c r="EPD13" s="120"/>
      <c r="EPE13" s="120"/>
      <c r="EPF13" s="120"/>
      <c r="EPG13" s="120"/>
      <c r="EPH13" s="120"/>
      <c r="EPI13" s="120"/>
      <c r="EPJ13" s="120"/>
      <c r="EPK13" s="120"/>
      <c r="EPL13" s="120"/>
      <c r="EPM13" s="120"/>
      <c r="EPN13" s="120"/>
      <c r="EPO13" s="120"/>
      <c r="EPP13" s="120"/>
      <c r="EPQ13" s="120"/>
      <c r="EPR13" s="120"/>
      <c r="EPS13" s="120"/>
      <c r="EPT13" s="120"/>
      <c r="EPU13" s="120"/>
      <c r="EPV13" s="120"/>
      <c r="EPW13" s="120"/>
      <c r="EPX13" s="120"/>
      <c r="EPY13" s="120"/>
      <c r="EPZ13" s="120"/>
      <c r="EQA13" s="120"/>
      <c r="EQB13" s="120"/>
      <c r="EQC13" s="120"/>
      <c r="EQD13" s="120"/>
      <c r="EQE13" s="120"/>
      <c r="EQF13" s="120"/>
      <c r="EQG13" s="120"/>
      <c r="EQH13" s="120"/>
      <c r="EQI13" s="120"/>
      <c r="EQJ13" s="120"/>
      <c r="EQK13" s="120"/>
      <c r="EQL13" s="120"/>
      <c r="EQM13" s="120"/>
      <c r="EQN13" s="120"/>
      <c r="EQO13" s="120"/>
      <c r="EQP13" s="120"/>
      <c r="EQQ13" s="120"/>
      <c r="EQR13" s="120"/>
      <c r="EQS13" s="120"/>
      <c r="EQT13" s="120"/>
      <c r="EQU13" s="120"/>
      <c r="EQV13" s="120"/>
      <c r="EQW13" s="120"/>
      <c r="EQX13" s="120"/>
      <c r="EQY13" s="120"/>
      <c r="EQZ13" s="120"/>
      <c r="ERA13" s="120"/>
      <c r="ERB13" s="120"/>
      <c r="ERC13" s="120"/>
      <c r="ERD13" s="120"/>
      <c r="ERE13" s="120"/>
      <c r="ERF13" s="120"/>
      <c r="ERG13" s="120"/>
      <c r="ERH13" s="120"/>
      <c r="ERI13" s="120"/>
      <c r="ERJ13" s="120"/>
      <c r="ERK13" s="120"/>
      <c r="ERL13" s="120"/>
      <c r="ERM13" s="120"/>
      <c r="ERN13" s="120"/>
      <c r="ERO13" s="120"/>
      <c r="ERP13" s="120"/>
      <c r="ERQ13" s="120"/>
      <c r="ERR13" s="120"/>
      <c r="ERS13" s="120"/>
      <c r="ERT13" s="120"/>
      <c r="ERU13" s="120"/>
      <c r="ERV13" s="120"/>
      <c r="ERW13" s="120"/>
      <c r="ERX13" s="120"/>
      <c r="ERY13" s="120"/>
      <c r="ERZ13" s="120"/>
      <c r="ESA13" s="120"/>
      <c r="ESB13" s="120"/>
      <c r="ESC13" s="120"/>
      <c r="ESD13" s="120"/>
      <c r="ESE13" s="120"/>
      <c r="ESF13" s="120"/>
      <c r="ESG13" s="120"/>
      <c r="ESH13" s="120"/>
      <c r="ESI13" s="120"/>
      <c r="ESJ13" s="120"/>
      <c r="ESK13" s="120"/>
      <c r="ESL13" s="120"/>
      <c r="ESM13" s="120"/>
      <c r="ESN13" s="120"/>
      <c r="ESO13" s="120"/>
      <c r="ESP13" s="120"/>
      <c r="ESQ13" s="120"/>
      <c r="ESR13" s="120"/>
      <c r="ESS13" s="120"/>
      <c r="EST13" s="120"/>
      <c r="ESU13" s="120"/>
      <c r="ESV13" s="120"/>
      <c r="ESW13" s="120"/>
      <c r="ESX13" s="120"/>
      <c r="ESY13" s="120"/>
      <c r="ESZ13" s="120"/>
      <c r="ETA13" s="120"/>
      <c r="ETB13" s="120"/>
      <c r="ETC13" s="120"/>
      <c r="ETD13" s="120"/>
      <c r="ETE13" s="120"/>
      <c r="ETF13" s="120"/>
      <c r="ETG13" s="120"/>
      <c r="ETH13" s="120"/>
      <c r="ETI13" s="120"/>
      <c r="ETJ13" s="120"/>
      <c r="ETK13" s="120"/>
      <c r="ETL13" s="120"/>
      <c r="ETM13" s="120"/>
      <c r="ETN13" s="120"/>
      <c r="ETO13" s="120"/>
      <c r="ETP13" s="120"/>
      <c r="ETQ13" s="120"/>
      <c r="ETR13" s="120"/>
      <c r="ETS13" s="120"/>
      <c r="ETT13" s="120"/>
      <c r="ETU13" s="120"/>
      <c r="ETV13" s="120"/>
      <c r="ETW13" s="120"/>
      <c r="ETX13" s="120"/>
      <c r="ETY13" s="120"/>
      <c r="ETZ13" s="120"/>
      <c r="EUA13" s="120"/>
      <c r="EUB13" s="120"/>
      <c r="EUC13" s="120"/>
      <c r="EUD13" s="120"/>
      <c r="EUE13" s="120"/>
      <c r="EUF13" s="120"/>
      <c r="EUG13" s="120"/>
      <c r="EUH13" s="120"/>
      <c r="EUI13" s="120"/>
      <c r="EUJ13" s="120"/>
      <c r="EUK13" s="120"/>
      <c r="EUL13" s="120"/>
      <c r="EUM13" s="120"/>
      <c r="EUN13" s="120"/>
      <c r="EUO13" s="120"/>
      <c r="EUP13" s="120"/>
      <c r="EUQ13" s="120"/>
      <c r="EUR13" s="120"/>
      <c r="EUS13" s="120"/>
      <c r="EUT13" s="120"/>
      <c r="EUU13" s="120"/>
      <c r="EUV13" s="120"/>
      <c r="EUW13" s="120"/>
      <c r="EUX13" s="120"/>
      <c r="EUY13" s="120"/>
      <c r="EUZ13" s="120"/>
      <c r="EVA13" s="120"/>
      <c r="EVB13" s="120"/>
      <c r="EVC13" s="120"/>
      <c r="EVD13" s="120"/>
      <c r="EVE13" s="120"/>
      <c r="EVF13" s="120"/>
      <c r="EVG13" s="120"/>
      <c r="EVH13" s="120"/>
      <c r="EVI13" s="120"/>
      <c r="EVJ13" s="120"/>
      <c r="EVK13" s="120"/>
      <c r="EVL13" s="120"/>
      <c r="EVM13" s="120"/>
      <c r="EVN13" s="120"/>
      <c r="EVO13" s="120"/>
      <c r="EVP13" s="120"/>
      <c r="EVQ13" s="120"/>
      <c r="EVR13" s="120"/>
      <c r="EVS13" s="120"/>
      <c r="EVT13" s="120"/>
      <c r="EVU13" s="120"/>
      <c r="EVV13" s="120"/>
      <c r="EVW13" s="120"/>
      <c r="EVX13" s="120"/>
      <c r="EVY13" s="120"/>
      <c r="EVZ13" s="120"/>
      <c r="EWA13" s="120"/>
      <c r="EWB13" s="120"/>
      <c r="EWC13" s="120"/>
      <c r="EWD13" s="120"/>
      <c r="EWE13" s="120"/>
      <c r="EWF13" s="120"/>
      <c r="EWG13" s="120"/>
      <c r="EWH13" s="120"/>
      <c r="EWI13" s="120"/>
      <c r="EWJ13" s="120"/>
      <c r="EWK13" s="120"/>
      <c r="EWL13" s="120"/>
      <c r="EWM13" s="120"/>
      <c r="EWN13" s="120"/>
      <c r="EWO13" s="120"/>
      <c r="EWP13" s="120"/>
      <c r="EWQ13" s="120"/>
      <c r="EWR13" s="120"/>
      <c r="EWS13" s="120"/>
      <c r="EWT13" s="120"/>
      <c r="EWU13" s="120"/>
      <c r="EWV13" s="120"/>
      <c r="EWW13" s="120"/>
      <c r="EWX13" s="120"/>
      <c r="EWY13" s="120"/>
      <c r="EWZ13" s="120"/>
      <c r="EXA13" s="120"/>
      <c r="EXB13" s="120"/>
      <c r="EXC13" s="120"/>
      <c r="EXD13" s="120"/>
      <c r="EXE13" s="120"/>
      <c r="EXF13" s="120"/>
      <c r="EXG13" s="120"/>
      <c r="EXH13" s="120"/>
      <c r="EXI13" s="120"/>
      <c r="EXJ13" s="120"/>
      <c r="EXK13" s="120"/>
      <c r="EXL13" s="120"/>
      <c r="EXM13" s="120"/>
      <c r="EXN13" s="120"/>
      <c r="EXO13" s="120"/>
      <c r="EXP13" s="120"/>
      <c r="EXQ13" s="120"/>
      <c r="EXR13" s="120"/>
      <c r="EXS13" s="120"/>
      <c r="EXT13" s="120"/>
      <c r="EXU13" s="120"/>
      <c r="EXV13" s="120"/>
      <c r="EXW13" s="120"/>
      <c r="EXX13" s="120"/>
      <c r="EXY13" s="120"/>
      <c r="EXZ13" s="120"/>
      <c r="EYA13" s="120"/>
      <c r="EYB13" s="120"/>
      <c r="EYC13" s="120"/>
      <c r="EYD13" s="120"/>
      <c r="EYE13" s="120"/>
      <c r="EYF13" s="120"/>
      <c r="EYG13" s="120"/>
      <c r="EYH13" s="120"/>
      <c r="EYI13" s="120"/>
      <c r="EYJ13" s="120"/>
      <c r="EYK13" s="120"/>
      <c r="EYL13" s="120"/>
      <c r="EYM13" s="120"/>
      <c r="EYN13" s="120"/>
      <c r="EYO13" s="120"/>
      <c r="EYP13" s="120"/>
      <c r="EYQ13" s="120"/>
      <c r="EYR13" s="120"/>
      <c r="EYS13" s="120"/>
      <c r="EYT13" s="120"/>
      <c r="EYU13" s="120"/>
      <c r="EYV13" s="120"/>
      <c r="EYW13" s="120"/>
      <c r="EYX13" s="120"/>
      <c r="EYY13" s="120"/>
      <c r="EYZ13" s="120"/>
      <c r="EZA13" s="120"/>
      <c r="EZB13" s="120"/>
      <c r="EZC13" s="120"/>
      <c r="EZD13" s="120"/>
      <c r="EZE13" s="120"/>
      <c r="EZF13" s="120"/>
      <c r="EZG13" s="120"/>
      <c r="EZH13" s="120"/>
      <c r="EZI13" s="120"/>
      <c r="EZJ13" s="120"/>
      <c r="EZK13" s="120"/>
      <c r="EZL13" s="120"/>
      <c r="EZM13" s="120"/>
      <c r="EZN13" s="120"/>
      <c r="EZO13" s="120"/>
      <c r="EZP13" s="120"/>
      <c r="EZQ13" s="120"/>
      <c r="EZR13" s="120"/>
      <c r="EZS13" s="120"/>
      <c r="EZT13" s="120"/>
      <c r="EZU13" s="120"/>
      <c r="EZV13" s="120"/>
      <c r="EZW13" s="120"/>
      <c r="EZX13" s="120"/>
      <c r="EZY13" s="120"/>
      <c r="EZZ13" s="120"/>
      <c r="FAA13" s="120"/>
      <c r="FAB13" s="120"/>
      <c r="FAC13" s="120"/>
      <c r="FAD13" s="120"/>
      <c r="FAE13" s="120"/>
      <c r="FAF13" s="120"/>
      <c r="FAG13" s="120"/>
      <c r="FAH13" s="120"/>
      <c r="FAI13" s="120"/>
      <c r="FAJ13" s="120"/>
      <c r="FAK13" s="120"/>
      <c r="FAL13" s="120"/>
      <c r="FAM13" s="120"/>
      <c r="FAN13" s="120"/>
      <c r="FAO13" s="120"/>
      <c r="FAP13" s="120"/>
      <c r="FAQ13" s="120"/>
      <c r="FAR13" s="120"/>
      <c r="FAS13" s="120"/>
      <c r="FAT13" s="120"/>
      <c r="FAU13" s="120"/>
      <c r="FAV13" s="120"/>
      <c r="FAW13" s="120"/>
      <c r="FAX13" s="120"/>
      <c r="FAY13" s="120"/>
      <c r="FAZ13" s="120"/>
      <c r="FBA13" s="120"/>
      <c r="FBB13" s="120"/>
      <c r="FBC13" s="120"/>
      <c r="FBD13" s="120"/>
      <c r="FBE13" s="120"/>
      <c r="FBF13" s="120"/>
      <c r="FBG13" s="120"/>
      <c r="FBH13" s="120"/>
      <c r="FBI13" s="120"/>
      <c r="FBJ13" s="120"/>
      <c r="FBK13" s="120"/>
      <c r="FBL13" s="120"/>
      <c r="FBM13" s="120"/>
      <c r="FBN13" s="120"/>
      <c r="FBO13" s="120"/>
      <c r="FBP13" s="120"/>
      <c r="FBQ13" s="120"/>
      <c r="FBR13" s="120"/>
      <c r="FBS13" s="120"/>
      <c r="FBT13" s="120"/>
      <c r="FBU13" s="120"/>
      <c r="FBV13" s="120"/>
      <c r="FBW13" s="120"/>
      <c r="FBX13" s="120"/>
      <c r="FBY13" s="120"/>
      <c r="FBZ13" s="120"/>
      <c r="FCA13" s="120"/>
      <c r="FCB13" s="120"/>
      <c r="FCC13" s="120"/>
      <c r="FCD13" s="120"/>
      <c r="FCE13" s="120"/>
      <c r="FCF13" s="120"/>
      <c r="FCG13" s="120"/>
      <c r="FCH13" s="120"/>
      <c r="FCI13" s="120"/>
      <c r="FCJ13" s="120"/>
      <c r="FCK13" s="120"/>
      <c r="FCL13" s="120"/>
      <c r="FCM13" s="120"/>
      <c r="FCN13" s="120"/>
      <c r="FCO13" s="120"/>
      <c r="FCP13" s="120"/>
      <c r="FCQ13" s="120"/>
      <c r="FCR13" s="120"/>
      <c r="FCS13" s="120"/>
      <c r="FCT13" s="120"/>
      <c r="FCU13" s="120"/>
      <c r="FCV13" s="120"/>
      <c r="FCW13" s="120"/>
      <c r="FCX13" s="120"/>
      <c r="FCY13" s="120"/>
      <c r="FCZ13" s="120"/>
      <c r="FDA13" s="120"/>
      <c r="FDB13" s="120"/>
      <c r="FDC13" s="120"/>
      <c r="FDD13" s="120"/>
      <c r="FDE13" s="120"/>
      <c r="FDF13" s="120"/>
      <c r="FDG13" s="120"/>
      <c r="FDH13" s="120"/>
      <c r="FDI13" s="120"/>
      <c r="FDJ13" s="120"/>
      <c r="FDK13" s="120"/>
      <c r="FDL13" s="120"/>
      <c r="FDM13" s="120"/>
      <c r="FDN13" s="120"/>
      <c r="FDO13" s="120"/>
      <c r="FDP13" s="120"/>
      <c r="FDQ13" s="120"/>
      <c r="FDR13" s="120"/>
      <c r="FDS13" s="120"/>
      <c r="FDT13" s="120"/>
      <c r="FDU13" s="120"/>
      <c r="FDV13" s="120"/>
      <c r="FDW13" s="120"/>
      <c r="FDX13" s="120"/>
      <c r="FDY13" s="120"/>
      <c r="FDZ13" s="120"/>
      <c r="FEA13" s="120"/>
      <c r="FEB13" s="120"/>
      <c r="FEC13" s="120"/>
      <c r="FED13" s="120"/>
      <c r="FEE13" s="120"/>
      <c r="FEF13" s="120"/>
      <c r="FEG13" s="120"/>
      <c r="FEH13" s="120"/>
      <c r="FEI13" s="120"/>
      <c r="FEJ13" s="120"/>
      <c r="FEK13" s="120"/>
      <c r="FEL13" s="120"/>
      <c r="FEM13" s="120"/>
      <c r="FEN13" s="120"/>
      <c r="FEO13" s="120"/>
      <c r="FEP13" s="120"/>
      <c r="FEQ13" s="120"/>
      <c r="FER13" s="120"/>
      <c r="FES13" s="120"/>
      <c r="FET13" s="120"/>
      <c r="FEU13" s="120"/>
      <c r="FEV13" s="120"/>
      <c r="FEW13" s="120"/>
      <c r="FEX13" s="120"/>
      <c r="FEY13" s="120"/>
      <c r="FEZ13" s="120"/>
      <c r="FFA13" s="120"/>
      <c r="FFB13" s="120"/>
      <c r="FFC13" s="120"/>
      <c r="FFD13" s="120"/>
      <c r="FFE13" s="120"/>
      <c r="FFF13" s="120"/>
      <c r="FFG13" s="120"/>
      <c r="FFH13" s="120"/>
      <c r="FFI13" s="120"/>
      <c r="FFJ13" s="120"/>
      <c r="FFK13" s="120"/>
      <c r="FFL13" s="120"/>
      <c r="FFM13" s="120"/>
      <c r="FFN13" s="120"/>
      <c r="FFO13" s="120"/>
      <c r="FFP13" s="120"/>
      <c r="FFQ13" s="120"/>
      <c r="FFR13" s="120"/>
      <c r="FFS13" s="120"/>
      <c r="FFT13" s="120"/>
      <c r="FFU13" s="120"/>
      <c r="FFV13" s="120"/>
      <c r="FFW13" s="120"/>
      <c r="FFX13" s="120"/>
      <c r="FFY13" s="120"/>
      <c r="FFZ13" s="120"/>
      <c r="FGA13" s="120"/>
      <c r="FGB13" s="120"/>
      <c r="FGC13" s="120"/>
      <c r="FGD13" s="120"/>
      <c r="FGE13" s="120"/>
      <c r="FGF13" s="120"/>
      <c r="FGG13" s="120"/>
      <c r="FGH13" s="120"/>
      <c r="FGI13" s="120"/>
      <c r="FGJ13" s="120"/>
      <c r="FGK13" s="120"/>
      <c r="FGL13" s="120"/>
      <c r="FGM13" s="120"/>
      <c r="FGN13" s="120"/>
      <c r="FGO13" s="120"/>
      <c r="FGP13" s="120"/>
      <c r="FGQ13" s="120"/>
      <c r="FGR13" s="120"/>
      <c r="FGS13" s="120"/>
      <c r="FGT13" s="120"/>
      <c r="FGU13" s="120"/>
      <c r="FGV13" s="120"/>
      <c r="FGW13" s="120"/>
      <c r="FGX13" s="120"/>
      <c r="FGY13" s="120"/>
      <c r="FGZ13" s="120"/>
      <c r="FHA13" s="120"/>
      <c r="FHB13" s="120"/>
      <c r="FHC13" s="120"/>
      <c r="FHD13" s="120"/>
      <c r="FHE13" s="120"/>
      <c r="FHF13" s="120"/>
      <c r="FHG13" s="120"/>
      <c r="FHH13" s="120"/>
      <c r="FHI13" s="120"/>
      <c r="FHJ13" s="120"/>
      <c r="FHK13" s="120"/>
      <c r="FHL13" s="120"/>
      <c r="FHM13" s="120"/>
      <c r="FHN13" s="120"/>
      <c r="FHO13" s="120"/>
      <c r="FHP13" s="120"/>
      <c r="FHQ13" s="120"/>
      <c r="FHR13" s="120"/>
      <c r="FHS13" s="120"/>
      <c r="FHT13" s="120"/>
      <c r="FHU13" s="120"/>
      <c r="FHV13" s="120"/>
      <c r="FHW13" s="120"/>
      <c r="FHX13" s="120"/>
      <c r="FHY13" s="120"/>
      <c r="FHZ13" s="120"/>
      <c r="FIA13" s="120"/>
      <c r="FIB13" s="120"/>
      <c r="FIC13" s="120"/>
      <c r="FID13" s="120"/>
      <c r="FIE13" s="120"/>
      <c r="FIF13" s="120"/>
      <c r="FIG13" s="120"/>
      <c r="FIH13" s="120"/>
      <c r="FII13" s="120"/>
      <c r="FIJ13" s="120"/>
      <c r="FIK13" s="120"/>
      <c r="FIL13" s="120"/>
      <c r="FIM13" s="120"/>
      <c r="FIN13" s="120"/>
      <c r="FIO13" s="120"/>
      <c r="FIP13" s="120"/>
      <c r="FIQ13" s="120"/>
      <c r="FIR13" s="120"/>
      <c r="FIS13" s="120"/>
      <c r="FIT13" s="120"/>
      <c r="FIU13" s="120"/>
      <c r="FIV13" s="120"/>
      <c r="FIW13" s="120"/>
      <c r="FIX13" s="120"/>
      <c r="FIY13" s="120"/>
      <c r="FIZ13" s="120"/>
      <c r="FJA13" s="120"/>
      <c r="FJB13" s="120"/>
      <c r="FJC13" s="120"/>
      <c r="FJD13" s="120"/>
      <c r="FJE13" s="120"/>
      <c r="FJF13" s="120"/>
      <c r="FJG13" s="120"/>
      <c r="FJH13" s="120"/>
      <c r="FJI13" s="120"/>
      <c r="FJJ13" s="120"/>
      <c r="FJK13" s="120"/>
      <c r="FJL13" s="120"/>
      <c r="FJM13" s="120"/>
      <c r="FJN13" s="120"/>
      <c r="FJO13" s="120"/>
      <c r="FJP13" s="120"/>
      <c r="FJQ13" s="120"/>
      <c r="FJR13" s="120"/>
      <c r="FJS13" s="120"/>
      <c r="FJT13" s="120"/>
      <c r="FJU13" s="120"/>
      <c r="FJV13" s="120"/>
      <c r="FJW13" s="120"/>
      <c r="FJX13" s="120"/>
      <c r="FJY13" s="120"/>
      <c r="FJZ13" s="120"/>
      <c r="FKA13" s="120"/>
      <c r="FKB13" s="120"/>
      <c r="FKC13" s="120"/>
      <c r="FKD13" s="120"/>
      <c r="FKE13" s="120"/>
      <c r="FKF13" s="120"/>
      <c r="FKG13" s="120"/>
      <c r="FKH13" s="120"/>
      <c r="FKI13" s="120"/>
      <c r="FKJ13" s="120"/>
      <c r="FKK13" s="120"/>
      <c r="FKL13" s="120"/>
      <c r="FKM13" s="120"/>
      <c r="FKN13" s="120"/>
      <c r="FKO13" s="120"/>
      <c r="FKP13" s="120"/>
      <c r="FKQ13" s="120"/>
      <c r="FKR13" s="120"/>
      <c r="FKS13" s="120"/>
      <c r="FKT13" s="120"/>
      <c r="FKU13" s="120"/>
      <c r="FKV13" s="120"/>
      <c r="FKW13" s="120"/>
      <c r="FKX13" s="120"/>
      <c r="FKY13" s="120"/>
      <c r="FKZ13" s="120"/>
      <c r="FLA13" s="120"/>
      <c r="FLB13" s="120"/>
      <c r="FLC13" s="120"/>
      <c r="FLD13" s="120"/>
      <c r="FLE13" s="120"/>
      <c r="FLF13" s="120"/>
      <c r="FLG13" s="120"/>
      <c r="FLH13" s="120"/>
      <c r="FLI13" s="120"/>
      <c r="FLJ13" s="120"/>
      <c r="FLK13" s="120"/>
      <c r="FLL13" s="120"/>
      <c r="FLM13" s="120"/>
      <c r="FLN13" s="120"/>
      <c r="FLO13" s="120"/>
      <c r="FLP13" s="120"/>
      <c r="FLQ13" s="120"/>
      <c r="FLR13" s="120"/>
      <c r="FLS13" s="120"/>
      <c r="FLT13" s="120"/>
      <c r="FLU13" s="120"/>
      <c r="FLV13" s="120"/>
      <c r="FLW13" s="120"/>
      <c r="FLX13" s="120"/>
      <c r="FLY13" s="120"/>
      <c r="FLZ13" s="120"/>
      <c r="FMA13" s="120"/>
      <c r="FMB13" s="120"/>
      <c r="FMC13" s="120"/>
      <c r="FMD13" s="120"/>
      <c r="FME13" s="120"/>
      <c r="FMF13" s="120"/>
      <c r="FMG13" s="120"/>
      <c r="FMH13" s="120"/>
      <c r="FMI13" s="120"/>
      <c r="FMJ13" s="120"/>
      <c r="FMK13" s="120"/>
      <c r="FML13" s="120"/>
      <c r="FMM13" s="120"/>
      <c r="FMN13" s="120"/>
      <c r="FMO13" s="120"/>
      <c r="FMP13" s="120"/>
      <c r="FMQ13" s="120"/>
      <c r="FMR13" s="120"/>
      <c r="FMS13" s="120"/>
      <c r="FMT13" s="120"/>
      <c r="FMU13" s="120"/>
      <c r="FMV13" s="120"/>
      <c r="FMW13" s="120"/>
      <c r="FMX13" s="120"/>
      <c r="FMY13" s="120"/>
      <c r="FMZ13" s="120"/>
      <c r="FNA13" s="120"/>
      <c r="FNB13" s="120"/>
      <c r="FNC13" s="120"/>
      <c r="FND13" s="120"/>
      <c r="FNE13" s="120"/>
      <c r="FNF13" s="120"/>
      <c r="FNG13" s="120"/>
      <c r="FNH13" s="120"/>
      <c r="FNI13" s="120"/>
      <c r="FNJ13" s="120"/>
      <c r="FNK13" s="120"/>
      <c r="FNL13" s="120"/>
      <c r="FNM13" s="120"/>
      <c r="FNN13" s="120"/>
      <c r="FNO13" s="120"/>
      <c r="FNP13" s="120"/>
      <c r="FNQ13" s="120"/>
      <c r="FNR13" s="120"/>
      <c r="FNS13" s="120"/>
      <c r="FNT13" s="120"/>
      <c r="FNU13" s="120"/>
      <c r="FNV13" s="120"/>
      <c r="FNW13" s="120"/>
      <c r="FNX13" s="120"/>
      <c r="FNY13" s="120"/>
      <c r="FNZ13" s="120"/>
      <c r="FOA13" s="120"/>
      <c r="FOB13" s="120"/>
      <c r="FOC13" s="120"/>
      <c r="FOD13" s="120"/>
      <c r="FOE13" s="120"/>
      <c r="FOF13" s="120"/>
      <c r="FOG13" s="120"/>
      <c r="FOH13" s="120"/>
      <c r="FOI13" s="120"/>
      <c r="FOJ13" s="120"/>
      <c r="FOK13" s="120"/>
      <c r="FOL13" s="120"/>
      <c r="FOM13" s="120"/>
      <c r="FON13" s="120"/>
      <c r="FOO13" s="120"/>
      <c r="FOP13" s="120"/>
      <c r="FOQ13" s="120"/>
      <c r="FOR13" s="120"/>
      <c r="FOS13" s="120"/>
      <c r="FOT13" s="120"/>
      <c r="FOU13" s="120"/>
      <c r="FOV13" s="120"/>
      <c r="FOW13" s="120"/>
      <c r="FOX13" s="120"/>
      <c r="FOY13" s="120"/>
      <c r="FOZ13" s="120"/>
      <c r="FPA13" s="120"/>
      <c r="FPB13" s="120"/>
      <c r="FPC13" s="120"/>
      <c r="FPD13" s="120"/>
      <c r="FPE13" s="120"/>
      <c r="FPF13" s="120"/>
      <c r="FPG13" s="120"/>
      <c r="FPH13" s="120"/>
      <c r="FPI13" s="120"/>
      <c r="FPJ13" s="120"/>
      <c r="FPK13" s="120"/>
      <c r="FPL13" s="120"/>
      <c r="FPM13" s="120"/>
      <c r="FPN13" s="120"/>
      <c r="FPO13" s="120"/>
      <c r="FPP13" s="120"/>
      <c r="FPQ13" s="120"/>
      <c r="FPR13" s="120"/>
      <c r="FPS13" s="120"/>
      <c r="FPT13" s="120"/>
      <c r="FPU13" s="120"/>
      <c r="FPV13" s="120"/>
      <c r="FPW13" s="120"/>
      <c r="FPX13" s="120"/>
      <c r="FPY13" s="120"/>
      <c r="FPZ13" s="120"/>
      <c r="FQA13" s="120"/>
      <c r="FQB13" s="120"/>
      <c r="FQC13" s="120"/>
      <c r="FQD13" s="120"/>
      <c r="FQE13" s="120"/>
      <c r="FQF13" s="120"/>
      <c r="FQG13" s="120"/>
      <c r="FQH13" s="120"/>
      <c r="FQI13" s="120"/>
      <c r="FQJ13" s="120"/>
      <c r="FQK13" s="120"/>
      <c r="FQL13" s="120"/>
      <c r="FQM13" s="120"/>
      <c r="FQN13" s="120"/>
      <c r="FQO13" s="120"/>
      <c r="FQP13" s="120"/>
      <c r="FQQ13" s="120"/>
      <c r="FQR13" s="120"/>
      <c r="FQS13" s="120"/>
      <c r="FQT13" s="120"/>
      <c r="FQU13" s="120"/>
      <c r="FQV13" s="120"/>
      <c r="FQW13" s="120"/>
      <c r="FQX13" s="120"/>
      <c r="FQY13" s="120"/>
      <c r="FQZ13" s="120"/>
      <c r="FRA13" s="120"/>
      <c r="FRB13" s="120"/>
      <c r="FRC13" s="120"/>
      <c r="FRD13" s="120"/>
      <c r="FRE13" s="120"/>
      <c r="FRF13" s="120"/>
      <c r="FRG13" s="120"/>
      <c r="FRH13" s="120"/>
      <c r="FRI13" s="120"/>
      <c r="FRJ13" s="120"/>
      <c r="FRK13" s="120"/>
      <c r="FRL13" s="120"/>
      <c r="FRM13" s="120"/>
      <c r="FRN13" s="120"/>
      <c r="FRO13" s="120"/>
      <c r="FRP13" s="120"/>
      <c r="FRQ13" s="120"/>
      <c r="FRR13" s="120"/>
      <c r="FRS13" s="120"/>
      <c r="FRT13" s="120"/>
      <c r="FRU13" s="120"/>
      <c r="FRV13" s="120"/>
      <c r="FRW13" s="120"/>
      <c r="FRX13" s="120"/>
      <c r="FRY13" s="120"/>
      <c r="FRZ13" s="120"/>
      <c r="FSA13" s="120"/>
      <c r="FSB13" s="120"/>
      <c r="FSC13" s="120"/>
      <c r="FSD13" s="120"/>
      <c r="FSE13" s="120"/>
      <c r="FSF13" s="120"/>
      <c r="FSG13" s="120"/>
      <c r="FSH13" s="120"/>
      <c r="FSI13" s="120"/>
      <c r="FSJ13" s="120"/>
      <c r="FSK13" s="120"/>
      <c r="FSL13" s="120"/>
      <c r="FSM13" s="120"/>
      <c r="FSN13" s="120"/>
      <c r="FSO13" s="120"/>
      <c r="FSP13" s="120"/>
      <c r="FSQ13" s="120"/>
      <c r="FSR13" s="120"/>
      <c r="FSS13" s="120"/>
      <c r="FST13" s="120"/>
      <c r="FSU13" s="120"/>
      <c r="FSV13" s="120"/>
      <c r="FSW13" s="120"/>
      <c r="FSX13" s="120"/>
      <c r="FSY13" s="120"/>
      <c r="FSZ13" s="120"/>
      <c r="FTA13" s="120"/>
      <c r="FTB13" s="120"/>
      <c r="FTC13" s="120"/>
      <c r="FTD13" s="120"/>
      <c r="FTE13" s="120"/>
      <c r="FTF13" s="120"/>
      <c r="FTG13" s="120"/>
      <c r="FTH13" s="120"/>
      <c r="FTI13" s="120"/>
      <c r="FTJ13" s="120"/>
      <c r="FTK13" s="120"/>
      <c r="FTL13" s="120"/>
      <c r="FTM13" s="120"/>
      <c r="FTN13" s="120"/>
      <c r="FTO13" s="120"/>
      <c r="FTP13" s="120"/>
      <c r="FTQ13" s="120"/>
      <c r="FTR13" s="120"/>
      <c r="FTS13" s="120"/>
      <c r="FTT13" s="120"/>
      <c r="FTU13" s="120"/>
      <c r="FTV13" s="120"/>
      <c r="FTW13" s="120"/>
      <c r="FTX13" s="120"/>
      <c r="FTY13" s="120"/>
      <c r="FTZ13" s="120"/>
      <c r="FUA13" s="120"/>
      <c r="FUB13" s="120"/>
      <c r="FUC13" s="120"/>
      <c r="FUD13" s="120"/>
      <c r="FUE13" s="120"/>
      <c r="FUF13" s="120"/>
      <c r="FUG13" s="120"/>
      <c r="FUH13" s="120"/>
      <c r="FUI13" s="120"/>
      <c r="FUJ13" s="120"/>
      <c r="FUK13" s="120"/>
      <c r="FUL13" s="120"/>
      <c r="FUM13" s="120"/>
      <c r="FUN13" s="120"/>
      <c r="FUO13" s="120"/>
      <c r="FUP13" s="120"/>
      <c r="FUQ13" s="120"/>
      <c r="FUR13" s="120"/>
      <c r="FUS13" s="120"/>
      <c r="FUT13" s="120"/>
      <c r="FUU13" s="120"/>
      <c r="FUV13" s="120"/>
      <c r="FUW13" s="120"/>
      <c r="FUX13" s="120"/>
      <c r="FUY13" s="120"/>
      <c r="FUZ13" s="120"/>
      <c r="FVA13" s="120"/>
      <c r="FVB13" s="120"/>
      <c r="FVC13" s="120"/>
      <c r="FVD13" s="120"/>
      <c r="FVE13" s="120"/>
      <c r="FVF13" s="120"/>
      <c r="FVG13" s="120"/>
      <c r="FVH13" s="120"/>
      <c r="FVI13" s="120"/>
      <c r="FVJ13" s="120"/>
      <c r="FVK13" s="120"/>
      <c r="FVL13" s="120"/>
      <c r="FVM13" s="120"/>
      <c r="FVN13" s="120"/>
      <c r="FVO13" s="120"/>
      <c r="FVP13" s="120"/>
      <c r="FVQ13" s="120"/>
      <c r="FVR13" s="120"/>
      <c r="FVS13" s="120"/>
      <c r="FVT13" s="120"/>
      <c r="FVU13" s="120"/>
      <c r="FVV13" s="120"/>
      <c r="FVW13" s="120"/>
      <c r="FVX13" s="120"/>
      <c r="FVY13" s="120"/>
      <c r="FVZ13" s="120"/>
      <c r="FWA13" s="120"/>
      <c r="FWB13" s="120"/>
      <c r="FWC13" s="120"/>
      <c r="FWD13" s="120"/>
      <c r="FWE13" s="120"/>
      <c r="FWF13" s="120"/>
      <c r="FWG13" s="120"/>
      <c r="FWH13" s="120"/>
      <c r="FWI13" s="120"/>
      <c r="FWJ13" s="120"/>
      <c r="FWK13" s="120"/>
      <c r="FWL13" s="120"/>
      <c r="FWM13" s="120"/>
      <c r="FWN13" s="120"/>
      <c r="FWO13" s="120"/>
      <c r="FWP13" s="120"/>
      <c r="FWQ13" s="120"/>
      <c r="FWR13" s="120"/>
      <c r="FWS13" s="120"/>
      <c r="FWT13" s="120"/>
      <c r="FWU13" s="120"/>
      <c r="FWV13" s="120"/>
      <c r="FWW13" s="120"/>
      <c r="FWX13" s="120"/>
      <c r="FWY13" s="120"/>
      <c r="FWZ13" s="120"/>
      <c r="FXA13" s="120"/>
      <c r="FXB13" s="120"/>
      <c r="FXC13" s="120"/>
      <c r="FXD13" s="120"/>
      <c r="FXE13" s="120"/>
      <c r="FXF13" s="120"/>
      <c r="FXG13" s="120"/>
      <c r="FXH13" s="120"/>
      <c r="FXI13" s="120"/>
      <c r="FXJ13" s="120"/>
      <c r="FXK13" s="120"/>
      <c r="FXL13" s="120"/>
      <c r="FXM13" s="120"/>
      <c r="FXN13" s="120"/>
      <c r="FXO13" s="120"/>
      <c r="FXP13" s="120"/>
      <c r="FXQ13" s="120"/>
      <c r="FXR13" s="120"/>
      <c r="FXS13" s="120"/>
      <c r="FXT13" s="120"/>
      <c r="FXU13" s="120"/>
      <c r="FXV13" s="120"/>
      <c r="FXW13" s="120"/>
      <c r="FXX13" s="120"/>
      <c r="FXY13" s="120"/>
      <c r="FXZ13" s="120"/>
      <c r="FYA13" s="120"/>
      <c r="FYB13" s="120"/>
      <c r="FYC13" s="120"/>
      <c r="FYD13" s="120"/>
      <c r="FYE13" s="120"/>
      <c r="FYF13" s="120"/>
      <c r="FYG13" s="120"/>
      <c r="FYH13" s="120"/>
      <c r="FYI13" s="120"/>
      <c r="FYJ13" s="120"/>
      <c r="FYK13" s="120"/>
      <c r="FYL13" s="120"/>
      <c r="FYM13" s="120"/>
      <c r="FYN13" s="120"/>
      <c r="FYO13" s="120"/>
      <c r="FYP13" s="120"/>
      <c r="FYQ13" s="120"/>
      <c r="FYR13" s="120"/>
      <c r="FYS13" s="120"/>
      <c r="FYT13" s="120"/>
      <c r="FYU13" s="120"/>
      <c r="FYV13" s="120"/>
      <c r="FYW13" s="120"/>
      <c r="FYX13" s="120"/>
      <c r="FYY13" s="120"/>
      <c r="FYZ13" s="120"/>
      <c r="FZA13" s="120"/>
      <c r="FZB13" s="120"/>
      <c r="FZC13" s="120"/>
      <c r="FZD13" s="120"/>
      <c r="FZE13" s="120"/>
      <c r="FZF13" s="120"/>
      <c r="FZG13" s="120"/>
      <c r="FZH13" s="120"/>
      <c r="FZI13" s="120"/>
      <c r="FZJ13" s="120"/>
      <c r="FZK13" s="120"/>
      <c r="FZL13" s="120"/>
      <c r="FZM13" s="120"/>
      <c r="FZN13" s="120"/>
      <c r="FZO13" s="120"/>
      <c r="FZP13" s="120"/>
      <c r="FZQ13" s="120"/>
      <c r="FZR13" s="120"/>
      <c r="FZS13" s="120"/>
      <c r="FZT13" s="120"/>
      <c r="FZU13" s="120"/>
      <c r="FZV13" s="120"/>
      <c r="FZW13" s="120"/>
      <c r="FZX13" s="120"/>
      <c r="FZY13" s="120"/>
      <c r="FZZ13" s="120"/>
      <c r="GAA13" s="120"/>
      <c r="GAB13" s="120"/>
      <c r="GAC13" s="120"/>
      <c r="GAD13" s="120"/>
      <c r="GAE13" s="120"/>
      <c r="GAF13" s="120"/>
      <c r="GAG13" s="120"/>
      <c r="GAH13" s="120"/>
      <c r="GAI13" s="120"/>
      <c r="GAJ13" s="120"/>
      <c r="GAK13" s="120"/>
      <c r="GAL13" s="120"/>
      <c r="GAM13" s="120"/>
      <c r="GAN13" s="120"/>
      <c r="GAO13" s="120"/>
      <c r="GAP13" s="120"/>
      <c r="GAQ13" s="120"/>
      <c r="GAR13" s="120"/>
      <c r="GAS13" s="120"/>
      <c r="GAT13" s="120"/>
      <c r="GAU13" s="120"/>
      <c r="GAV13" s="120"/>
      <c r="GAW13" s="120"/>
      <c r="GAX13" s="120"/>
      <c r="GAY13" s="120"/>
      <c r="GAZ13" s="120"/>
      <c r="GBA13" s="120"/>
      <c r="GBB13" s="120"/>
      <c r="GBC13" s="120"/>
      <c r="GBD13" s="120"/>
      <c r="GBE13" s="120"/>
      <c r="GBF13" s="120"/>
      <c r="GBG13" s="120"/>
      <c r="GBH13" s="120"/>
      <c r="GBI13" s="120"/>
      <c r="GBJ13" s="120"/>
      <c r="GBK13" s="120"/>
      <c r="GBL13" s="120"/>
      <c r="GBM13" s="120"/>
      <c r="GBN13" s="120"/>
      <c r="GBO13" s="120"/>
      <c r="GBP13" s="120"/>
      <c r="GBQ13" s="120"/>
      <c r="GBR13" s="120"/>
      <c r="GBS13" s="120"/>
      <c r="GBT13" s="120"/>
      <c r="GBU13" s="120"/>
      <c r="GBV13" s="120"/>
      <c r="GBW13" s="120"/>
      <c r="GBX13" s="120"/>
      <c r="GBY13" s="120"/>
      <c r="GBZ13" s="120"/>
      <c r="GCA13" s="120"/>
      <c r="GCB13" s="120"/>
      <c r="GCC13" s="120"/>
      <c r="GCD13" s="120"/>
      <c r="GCE13" s="120"/>
      <c r="GCF13" s="120"/>
      <c r="GCG13" s="120"/>
      <c r="GCH13" s="120"/>
      <c r="GCI13" s="120"/>
      <c r="GCJ13" s="120"/>
      <c r="GCK13" s="120"/>
      <c r="GCL13" s="120"/>
      <c r="GCM13" s="120"/>
      <c r="GCN13" s="120"/>
      <c r="GCO13" s="120"/>
      <c r="GCP13" s="120"/>
      <c r="GCQ13" s="120"/>
      <c r="GCR13" s="120"/>
      <c r="GCS13" s="120"/>
      <c r="GCT13" s="120"/>
      <c r="GCU13" s="120"/>
      <c r="GCV13" s="120"/>
      <c r="GCW13" s="120"/>
      <c r="GCX13" s="120"/>
      <c r="GCY13" s="120"/>
      <c r="GCZ13" s="120"/>
      <c r="GDA13" s="120"/>
      <c r="GDB13" s="120"/>
      <c r="GDC13" s="120"/>
      <c r="GDD13" s="120"/>
      <c r="GDE13" s="120"/>
      <c r="GDF13" s="120"/>
      <c r="GDG13" s="120"/>
      <c r="GDH13" s="120"/>
      <c r="GDI13" s="120"/>
      <c r="GDJ13" s="120"/>
      <c r="GDK13" s="120"/>
      <c r="GDL13" s="120"/>
      <c r="GDM13" s="120"/>
      <c r="GDN13" s="120"/>
      <c r="GDO13" s="120"/>
      <c r="GDP13" s="120"/>
      <c r="GDQ13" s="120"/>
      <c r="GDR13" s="120"/>
      <c r="GDS13" s="120"/>
      <c r="GDT13" s="120"/>
      <c r="GDU13" s="120"/>
      <c r="GDV13" s="120"/>
      <c r="GDW13" s="120"/>
      <c r="GDX13" s="120"/>
      <c r="GDY13" s="120"/>
      <c r="GDZ13" s="120"/>
      <c r="GEA13" s="120"/>
      <c r="GEB13" s="120"/>
      <c r="GEC13" s="120"/>
      <c r="GED13" s="120"/>
      <c r="GEE13" s="120"/>
      <c r="GEF13" s="120"/>
      <c r="GEG13" s="120"/>
      <c r="GEH13" s="120"/>
      <c r="GEI13" s="120"/>
      <c r="GEJ13" s="120"/>
      <c r="GEK13" s="120"/>
      <c r="GEL13" s="120"/>
      <c r="GEM13" s="120"/>
      <c r="GEN13" s="120"/>
      <c r="GEO13" s="120"/>
      <c r="GEP13" s="120"/>
      <c r="GEQ13" s="120"/>
      <c r="GER13" s="120"/>
      <c r="GES13" s="120"/>
      <c r="GET13" s="120"/>
      <c r="GEU13" s="120"/>
      <c r="GEV13" s="120"/>
      <c r="GEW13" s="120"/>
      <c r="GEX13" s="120"/>
      <c r="GEY13" s="120"/>
      <c r="GEZ13" s="120"/>
      <c r="GFA13" s="120"/>
      <c r="GFB13" s="120"/>
      <c r="GFC13" s="120"/>
      <c r="GFD13" s="120"/>
      <c r="GFE13" s="120"/>
      <c r="GFF13" s="120"/>
      <c r="GFG13" s="120"/>
      <c r="GFH13" s="120"/>
      <c r="GFI13" s="120"/>
      <c r="GFJ13" s="120"/>
      <c r="GFK13" s="120"/>
      <c r="GFL13" s="120"/>
      <c r="GFM13" s="120"/>
      <c r="GFN13" s="120"/>
      <c r="GFO13" s="120"/>
      <c r="GFP13" s="120"/>
      <c r="GFQ13" s="120"/>
      <c r="GFR13" s="120"/>
      <c r="GFS13" s="120"/>
      <c r="GFT13" s="120"/>
      <c r="GFU13" s="120"/>
      <c r="GFV13" s="120"/>
      <c r="GFW13" s="120"/>
      <c r="GFX13" s="120"/>
      <c r="GFY13" s="120"/>
      <c r="GFZ13" s="120"/>
      <c r="GGA13" s="120"/>
      <c r="GGB13" s="120"/>
      <c r="GGC13" s="120"/>
      <c r="GGD13" s="120"/>
      <c r="GGE13" s="120"/>
      <c r="GGF13" s="120"/>
      <c r="GGG13" s="120"/>
      <c r="GGH13" s="120"/>
      <c r="GGI13" s="120"/>
      <c r="GGJ13" s="120"/>
      <c r="GGK13" s="120"/>
      <c r="GGL13" s="120"/>
      <c r="GGM13" s="120"/>
      <c r="GGN13" s="120"/>
      <c r="GGO13" s="120"/>
      <c r="GGP13" s="120"/>
      <c r="GGQ13" s="120"/>
      <c r="GGR13" s="120"/>
      <c r="GGS13" s="120"/>
      <c r="GGT13" s="120"/>
      <c r="GGU13" s="120"/>
      <c r="GGV13" s="120"/>
      <c r="GGW13" s="120"/>
      <c r="GGX13" s="120"/>
      <c r="GGY13" s="120"/>
      <c r="GGZ13" s="120"/>
      <c r="GHA13" s="120"/>
      <c r="GHB13" s="120"/>
      <c r="GHC13" s="120"/>
      <c r="GHD13" s="120"/>
      <c r="GHE13" s="120"/>
      <c r="GHF13" s="120"/>
      <c r="GHG13" s="120"/>
      <c r="GHH13" s="120"/>
      <c r="GHI13" s="120"/>
      <c r="GHJ13" s="120"/>
      <c r="GHK13" s="120"/>
      <c r="GHL13" s="120"/>
      <c r="GHM13" s="120"/>
      <c r="GHN13" s="120"/>
      <c r="GHO13" s="120"/>
      <c r="GHP13" s="120"/>
      <c r="GHQ13" s="120"/>
      <c r="GHR13" s="120"/>
      <c r="GHS13" s="120"/>
      <c r="GHT13" s="120"/>
      <c r="GHU13" s="120"/>
      <c r="GHV13" s="120"/>
      <c r="GHW13" s="120"/>
      <c r="GHX13" s="120"/>
      <c r="GHY13" s="120"/>
      <c r="GHZ13" s="120"/>
      <c r="GIA13" s="120"/>
      <c r="GIB13" s="120"/>
      <c r="GIC13" s="120"/>
      <c r="GID13" s="120"/>
      <c r="GIE13" s="120"/>
      <c r="GIF13" s="120"/>
      <c r="GIG13" s="120"/>
      <c r="GIH13" s="120"/>
      <c r="GII13" s="120"/>
      <c r="GIJ13" s="120"/>
      <c r="GIK13" s="120"/>
      <c r="GIL13" s="120"/>
      <c r="GIM13" s="120"/>
      <c r="GIN13" s="120"/>
      <c r="GIO13" s="120"/>
      <c r="GIP13" s="120"/>
      <c r="GIQ13" s="120"/>
      <c r="GIR13" s="120"/>
      <c r="GIS13" s="120"/>
      <c r="GIT13" s="120"/>
      <c r="GIU13" s="120"/>
      <c r="GIV13" s="120"/>
      <c r="GIW13" s="120"/>
      <c r="GIX13" s="120"/>
      <c r="GIY13" s="120"/>
      <c r="GIZ13" s="120"/>
      <c r="GJA13" s="120"/>
      <c r="GJB13" s="120"/>
      <c r="GJC13" s="120"/>
      <c r="GJD13" s="120"/>
      <c r="GJE13" s="120"/>
      <c r="GJF13" s="120"/>
      <c r="GJG13" s="120"/>
      <c r="GJH13" s="120"/>
      <c r="GJI13" s="120"/>
      <c r="GJJ13" s="120"/>
      <c r="GJK13" s="120"/>
      <c r="GJL13" s="120"/>
      <c r="GJM13" s="120"/>
      <c r="GJN13" s="120"/>
      <c r="GJO13" s="120"/>
      <c r="GJP13" s="120"/>
      <c r="GJQ13" s="120"/>
      <c r="GJR13" s="120"/>
      <c r="GJS13" s="120"/>
      <c r="GJT13" s="120"/>
      <c r="GJU13" s="120"/>
      <c r="GJV13" s="120"/>
      <c r="GJW13" s="120"/>
      <c r="GJX13" s="120"/>
      <c r="GJY13" s="120"/>
      <c r="GJZ13" s="120"/>
      <c r="GKA13" s="120"/>
      <c r="GKB13" s="120"/>
      <c r="GKC13" s="120"/>
      <c r="GKD13" s="120"/>
      <c r="GKE13" s="120"/>
      <c r="GKF13" s="120"/>
      <c r="GKG13" s="120"/>
      <c r="GKH13" s="120"/>
      <c r="GKI13" s="120"/>
      <c r="GKJ13" s="120"/>
      <c r="GKK13" s="120"/>
      <c r="GKL13" s="120"/>
      <c r="GKM13" s="120"/>
      <c r="GKN13" s="120"/>
      <c r="GKO13" s="120"/>
      <c r="GKP13" s="120"/>
      <c r="GKQ13" s="120"/>
      <c r="GKR13" s="120"/>
      <c r="GKS13" s="120"/>
      <c r="GKT13" s="120"/>
      <c r="GKU13" s="120"/>
      <c r="GKV13" s="120"/>
      <c r="GKW13" s="120"/>
      <c r="GKX13" s="120"/>
      <c r="GKY13" s="120"/>
      <c r="GKZ13" s="120"/>
      <c r="GLA13" s="120"/>
      <c r="GLB13" s="120"/>
      <c r="GLC13" s="120"/>
      <c r="GLD13" s="120"/>
      <c r="GLE13" s="120"/>
      <c r="GLF13" s="120"/>
      <c r="GLG13" s="120"/>
      <c r="GLH13" s="120"/>
      <c r="GLI13" s="120"/>
      <c r="GLJ13" s="120"/>
      <c r="GLK13" s="120"/>
      <c r="GLL13" s="120"/>
      <c r="GLM13" s="120"/>
      <c r="GLN13" s="120"/>
      <c r="GLO13" s="120"/>
      <c r="GLP13" s="120"/>
      <c r="GLQ13" s="120"/>
      <c r="GLR13" s="120"/>
      <c r="GLS13" s="120"/>
      <c r="GLT13" s="120"/>
      <c r="GLU13" s="120"/>
      <c r="GLV13" s="120"/>
      <c r="GLW13" s="120"/>
      <c r="GLX13" s="120"/>
      <c r="GLY13" s="120"/>
      <c r="GLZ13" s="120"/>
      <c r="GMA13" s="120"/>
      <c r="GMB13" s="120"/>
      <c r="GMC13" s="120"/>
      <c r="GMD13" s="120"/>
      <c r="GME13" s="120"/>
      <c r="GMF13" s="120"/>
      <c r="GMG13" s="120"/>
      <c r="GMH13" s="120"/>
      <c r="GMI13" s="120"/>
      <c r="GMJ13" s="120"/>
      <c r="GMK13" s="120"/>
      <c r="GML13" s="120"/>
      <c r="GMM13" s="120"/>
      <c r="GMN13" s="120"/>
      <c r="GMO13" s="120"/>
      <c r="GMP13" s="120"/>
      <c r="GMQ13" s="120"/>
      <c r="GMR13" s="120"/>
      <c r="GMS13" s="120"/>
      <c r="GMT13" s="120"/>
      <c r="GMU13" s="120"/>
      <c r="GMV13" s="120"/>
      <c r="GMW13" s="120"/>
      <c r="GMX13" s="120"/>
      <c r="GMY13" s="120"/>
      <c r="GMZ13" s="120"/>
      <c r="GNA13" s="120"/>
      <c r="GNB13" s="120"/>
      <c r="GNC13" s="120"/>
      <c r="GND13" s="120"/>
      <c r="GNE13" s="120"/>
      <c r="GNF13" s="120"/>
      <c r="GNG13" s="120"/>
      <c r="GNH13" s="120"/>
      <c r="GNI13" s="120"/>
      <c r="GNJ13" s="120"/>
      <c r="GNK13" s="120"/>
      <c r="GNL13" s="120"/>
      <c r="GNM13" s="120"/>
      <c r="GNN13" s="120"/>
      <c r="GNO13" s="120"/>
      <c r="GNP13" s="120"/>
      <c r="GNQ13" s="120"/>
      <c r="GNR13" s="120"/>
      <c r="GNS13" s="120"/>
      <c r="GNT13" s="120"/>
      <c r="GNU13" s="120"/>
      <c r="GNV13" s="120"/>
      <c r="GNW13" s="120"/>
      <c r="GNX13" s="120"/>
      <c r="GNY13" s="120"/>
      <c r="GNZ13" s="120"/>
      <c r="GOA13" s="120"/>
      <c r="GOB13" s="120"/>
      <c r="GOC13" s="120"/>
      <c r="GOD13" s="120"/>
      <c r="GOE13" s="120"/>
      <c r="GOF13" s="120"/>
      <c r="GOG13" s="120"/>
      <c r="GOH13" s="120"/>
      <c r="GOI13" s="120"/>
      <c r="GOJ13" s="120"/>
      <c r="GOK13" s="120"/>
      <c r="GOL13" s="120"/>
      <c r="GOM13" s="120"/>
      <c r="GON13" s="120"/>
      <c r="GOO13" s="120"/>
      <c r="GOP13" s="120"/>
      <c r="GOQ13" s="120"/>
      <c r="GOR13" s="120"/>
      <c r="GOS13" s="120"/>
      <c r="GOT13" s="120"/>
      <c r="GOU13" s="120"/>
      <c r="GOV13" s="120"/>
      <c r="GOW13" s="120"/>
      <c r="GOX13" s="120"/>
      <c r="GOY13" s="120"/>
      <c r="GOZ13" s="120"/>
      <c r="GPA13" s="120"/>
      <c r="GPB13" s="120"/>
      <c r="GPC13" s="120"/>
      <c r="GPD13" s="120"/>
      <c r="GPE13" s="120"/>
      <c r="GPF13" s="120"/>
      <c r="GPG13" s="120"/>
      <c r="GPH13" s="120"/>
      <c r="GPI13" s="120"/>
      <c r="GPJ13" s="120"/>
      <c r="GPK13" s="120"/>
      <c r="GPL13" s="120"/>
      <c r="GPM13" s="120"/>
      <c r="GPN13" s="120"/>
      <c r="GPO13" s="120"/>
      <c r="GPP13" s="120"/>
      <c r="GPQ13" s="120"/>
      <c r="GPR13" s="120"/>
      <c r="GPS13" s="120"/>
      <c r="GPT13" s="120"/>
      <c r="GPU13" s="120"/>
      <c r="GPV13" s="120"/>
      <c r="GPW13" s="120"/>
      <c r="GPX13" s="120"/>
      <c r="GPY13" s="120"/>
      <c r="GPZ13" s="120"/>
      <c r="GQA13" s="120"/>
      <c r="GQB13" s="120"/>
      <c r="GQC13" s="120"/>
      <c r="GQD13" s="120"/>
      <c r="GQE13" s="120"/>
      <c r="GQF13" s="120"/>
      <c r="GQG13" s="120"/>
      <c r="GQH13" s="120"/>
      <c r="GQI13" s="120"/>
      <c r="GQJ13" s="120"/>
      <c r="GQK13" s="120"/>
      <c r="GQL13" s="120"/>
      <c r="GQM13" s="120"/>
      <c r="GQN13" s="120"/>
      <c r="GQO13" s="120"/>
      <c r="GQP13" s="120"/>
      <c r="GQQ13" s="120"/>
      <c r="GQR13" s="120"/>
      <c r="GQS13" s="120"/>
      <c r="GQT13" s="120"/>
      <c r="GQU13" s="120"/>
      <c r="GQV13" s="120"/>
      <c r="GQW13" s="120"/>
      <c r="GQX13" s="120"/>
      <c r="GQY13" s="120"/>
      <c r="GQZ13" s="120"/>
      <c r="GRA13" s="120"/>
      <c r="GRB13" s="120"/>
      <c r="GRC13" s="120"/>
      <c r="GRD13" s="120"/>
      <c r="GRE13" s="120"/>
      <c r="GRF13" s="120"/>
      <c r="GRG13" s="120"/>
      <c r="GRH13" s="120"/>
      <c r="GRI13" s="120"/>
      <c r="GRJ13" s="120"/>
      <c r="GRK13" s="120"/>
      <c r="GRL13" s="120"/>
      <c r="GRM13" s="120"/>
      <c r="GRN13" s="120"/>
      <c r="GRO13" s="120"/>
      <c r="GRP13" s="120"/>
      <c r="GRQ13" s="120"/>
      <c r="GRR13" s="120"/>
      <c r="GRS13" s="120"/>
      <c r="GRT13" s="120"/>
      <c r="GRU13" s="120"/>
      <c r="GRV13" s="120"/>
      <c r="GRW13" s="120"/>
      <c r="GRX13" s="120"/>
      <c r="GRY13" s="120"/>
      <c r="GRZ13" s="120"/>
      <c r="GSA13" s="120"/>
      <c r="GSB13" s="120"/>
      <c r="GSC13" s="120"/>
      <c r="GSD13" s="120"/>
      <c r="GSE13" s="120"/>
      <c r="GSF13" s="120"/>
      <c r="GSG13" s="120"/>
      <c r="GSH13" s="120"/>
      <c r="GSI13" s="120"/>
      <c r="GSJ13" s="120"/>
      <c r="GSK13" s="120"/>
      <c r="GSL13" s="120"/>
      <c r="GSM13" s="120"/>
      <c r="GSN13" s="120"/>
      <c r="GSO13" s="120"/>
      <c r="GSP13" s="120"/>
      <c r="GSQ13" s="120"/>
      <c r="GSR13" s="120"/>
      <c r="GSS13" s="120"/>
      <c r="GST13" s="120"/>
      <c r="GSU13" s="120"/>
      <c r="GSV13" s="120"/>
      <c r="GSW13" s="120"/>
      <c r="GSX13" s="120"/>
      <c r="GSY13" s="120"/>
      <c r="GSZ13" s="120"/>
      <c r="GTA13" s="120"/>
      <c r="GTB13" s="120"/>
      <c r="GTC13" s="120"/>
      <c r="GTD13" s="120"/>
      <c r="GTE13" s="120"/>
      <c r="GTF13" s="120"/>
      <c r="GTG13" s="120"/>
      <c r="GTH13" s="120"/>
      <c r="GTI13" s="120"/>
      <c r="GTJ13" s="120"/>
      <c r="GTK13" s="120"/>
      <c r="GTL13" s="120"/>
      <c r="GTM13" s="120"/>
      <c r="GTN13" s="120"/>
      <c r="GTO13" s="120"/>
      <c r="GTP13" s="120"/>
      <c r="GTQ13" s="120"/>
      <c r="GTR13" s="120"/>
      <c r="GTS13" s="120"/>
      <c r="GTT13" s="120"/>
      <c r="GTU13" s="120"/>
      <c r="GTV13" s="120"/>
      <c r="GTW13" s="120"/>
      <c r="GTX13" s="120"/>
      <c r="GTY13" s="120"/>
      <c r="GTZ13" s="120"/>
      <c r="GUA13" s="120"/>
      <c r="GUB13" s="120"/>
      <c r="GUC13" s="120"/>
      <c r="GUD13" s="120"/>
      <c r="GUE13" s="120"/>
      <c r="GUF13" s="120"/>
      <c r="GUG13" s="120"/>
      <c r="GUH13" s="120"/>
      <c r="GUI13" s="120"/>
      <c r="GUJ13" s="120"/>
      <c r="GUK13" s="120"/>
      <c r="GUL13" s="120"/>
      <c r="GUM13" s="120"/>
      <c r="GUN13" s="120"/>
      <c r="GUO13" s="120"/>
      <c r="GUP13" s="120"/>
      <c r="GUQ13" s="120"/>
      <c r="GUR13" s="120"/>
      <c r="GUS13" s="120"/>
      <c r="GUT13" s="120"/>
      <c r="GUU13" s="120"/>
      <c r="GUV13" s="120"/>
      <c r="GUW13" s="120"/>
      <c r="GUX13" s="120"/>
      <c r="GUY13" s="120"/>
      <c r="GUZ13" s="120"/>
      <c r="GVA13" s="120"/>
      <c r="GVB13" s="120"/>
      <c r="GVC13" s="120"/>
      <c r="GVD13" s="120"/>
      <c r="GVE13" s="120"/>
      <c r="GVF13" s="120"/>
      <c r="GVG13" s="120"/>
      <c r="GVH13" s="120"/>
      <c r="GVI13" s="120"/>
      <c r="GVJ13" s="120"/>
      <c r="GVK13" s="120"/>
      <c r="GVL13" s="120"/>
      <c r="GVM13" s="120"/>
      <c r="GVN13" s="120"/>
      <c r="GVO13" s="120"/>
      <c r="GVP13" s="120"/>
      <c r="GVQ13" s="120"/>
      <c r="GVR13" s="120"/>
      <c r="GVS13" s="120"/>
      <c r="GVT13" s="120"/>
      <c r="GVU13" s="120"/>
      <c r="GVV13" s="120"/>
      <c r="GVW13" s="120"/>
      <c r="GVX13" s="120"/>
      <c r="GVY13" s="120"/>
      <c r="GVZ13" s="120"/>
      <c r="GWA13" s="120"/>
      <c r="GWB13" s="120"/>
      <c r="GWC13" s="120"/>
      <c r="GWD13" s="120"/>
      <c r="GWE13" s="120"/>
      <c r="GWF13" s="120"/>
      <c r="GWG13" s="120"/>
      <c r="GWH13" s="120"/>
      <c r="GWI13" s="120"/>
      <c r="GWJ13" s="120"/>
      <c r="GWK13" s="120"/>
      <c r="GWL13" s="120"/>
      <c r="GWM13" s="120"/>
      <c r="GWN13" s="120"/>
      <c r="GWO13" s="120"/>
      <c r="GWP13" s="120"/>
      <c r="GWQ13" s="120"/>
      <c r="GWR13" s="120"/>
      <c r="GWS13" s="120"/>
      <c r="GWT13" s="120"/>
      <c r="GWU13" s="120"/>
      <c r="GWV13" s="120"/>
      <c r="GWW13" s="120"/>
      <c r="GWX13" s="120"/>
      <c r="GWY13" s="120"/>
      <c r="GWZ13" s="120"/>
      <c r="GXA13" s="120"/>
      <c r="GXB13" s="120"/>
      <c r="GXC13" s="120"/>
      <c r="GXD13" s="120"/>
      <c r="GXE13" s="120"/>
      <c r="GXF13" s="120"/>
      <c r="GXG13" s="120"/>
      <c r="GXH13" s="120"/>
      <c r="GXI13" s="120"/>
      <c r="GXJ13" s="120"/>
      <c r="GXK13" s="120"/>
      <c r="GXL13" s="120"/>
      <c r="GXM13" s="120"/>
      <c r="GXN13" s="120"/>
      <c r="GXO13" s="120"/>
      <c r="GXP13" s="120"/>
      <c r="GXQ13" s="120"/>
      <c r="GXR13" s="120"/>
      <c r="GXS13" s="120"/>
      <c r="GXT13" s="120"/>
      <c r="GXU13" s="120"/>
      <c r="GXV13" s="120"/>
      <c r="GXW13" s="120"/>
      <c r="GXX13" s="120"/>
      <c r="GXY13" s="120"/>
      <c r="GXZ13" s="120"/>
      <c r="GYA13" s="120"/>
      <c r="GYB13" s="120"/>
      <c r="GYC13" s="120"/>
      <c r="GYD13" s="120"/>
      <c r="GYE13" s="120"/>
      <c r="GYF13" s="120"/>
      <c r="GYG13" s="120"/>
      <c r="GYH13" s="120"/>
      <c r="GYI13" s="120"/>
      <c r="GYJ13" s="120"/>
      <c r="GYK13" s="120"/>
      <c r="GYL13" s="120"/>
      <c r="GYM13" s="120"/>
      <c r="GYN13" s="120"/>
      <c r="GYO13" s="120"/>
      <c r="GYP13" s="120"/>
      <c r="GYQ13" s="120"/>
      <c r="GYR13" s="120"/>
      <c r="GYS13" s="120"/>
      <c r="GYT13" s="120"/>
      <c r="GYU13" s="120"/>
      <c r="GYV13" s="120"/>
      <c r="GYW13" s="120"/>
      <c r="GYX13" s="120"/>
      <c r="GYY13" s="120"/>
      <c r="GYZ13" s="120"/>
      <c r="GZA13" s="120"/>
      <c r="GZB13" s="120"/>
      <c r="GZC13" s="120"/>
      <c r="GZD13" s="120"/>
      <c r="GZE13" s="120"/>
      <c r="GZF13" s="120"/>
      <c r="GZG13" s="120"/>
      <c r="GZH13" s="120"/>
      <c r="GZI13" s="120"/>
      <c r="GZJ13" s="120"/>
      <c r="GZK13" s="120"/>
      <c r="GZL13" s="120"/>
      <c r="GZM13" s="120"/>
      <c r="GZN13" s="120"/>
      <c r="GZO13" s="120"/>
      <c r="GZP13" s="120"/>
      <c r="GZQ13" s="120"/>
      <c r="GZR13" s="120"/>
      <c r="GZS13" s="120"/>
      <c r="GZT13" s="120"/>
      <c r="GZU13" s="120"/>
      <c r="GZV13" s="120"/>
      <c r="GZW13" s="120"/>
      <c r="GZX13" s="120"/>
      <c r="GZY13" s="120"/>
      <c r="GZZ13" s="120"/>
      <c r="HAA13" s="120"/>
      <c r="HAB13" s="120"/>
      <c r="HAC13" s="120"/>
      <c r="HAD13" s="120"/>
      <c r="HAE13" s="120"/>
      <c r="HAF13" s="120"/>
      <c r="HAG13" s="120"/>
      <c r="HAH13" s="120"/>
      <c r="HAI13" s="120"/>
      <c r="HAJ13" s="120"/>
      <c r="HAK13" s="120"/>
      <c r="HAL13" s="120"/>
      <c r="HAM13" s="120"/>
      <c r="HAN13" s="120"/>
      <c r="HAO13" s="120"/>
      <c r="HAP13" s="120"/>
      <c r="HAQ13" s="120"/>
      <c r="HAR13" s="120"/>
      <c r="HAS13" s="120"/>
      <c r="HAT13" s="120"/>
      <c r="HAU13" s="120"/>
      <c r="HAV13" s="120"/>
      <c r="HAW13" s="120"/>
      <c r="HAX13" s="120"/>
      <c r="HAY13" s="120"/>
      <c r="HAZ13" s="120"/>
      <c r="HBA13" s="120"/>
      <c r="HBB13" s="120"/>
      <c r="HBC13" s="120"/>
      <c r="HBD13" s="120"/>
      <c r="HBE13" s="120"/>
      <c r="HBF13" s="120"/>
      <c r="HBG13" s="120"/>
      <c r="HBH13" s="120"/>
      <c r="HBI13" s="120"/>
      <c r="HBJ13" s="120"/>
      <c r="HBK13" s="120"/>
      <c r="HBL13" s="120"/>
      <c r="HBM13" s="120"/>
      <c r="HBN13" s="120"/>
      <c r="HBO13" s="120"/>
      <c r="HBP13" s="120"/>
      <c r="HBQ13" s="120"/>
      <c r="HBR13" s="120"/>
      <c r="HBS13" s="120"/>
      <c r="HBT13" s="120"/>
      <c r="HBU13" s="120"/>
      <c r="HBV13" s="120"/>
      <c r="HBW13" s="120"/>
      <c r="HBX13" s="120"/>
      <c r="HBY13" s="120"/>
      <c r="HBZ13" s="120"/>
      <c r="HCA13" s="120"/>
      <c r="HCB13" s="120"/>
      <c r="HCC13" s="120"/>
      <c r="HCD13" s="120"/>
      <c r="HCE13" s="120"/>
      <c r="HCF13" s="120"/>
      <c r="HCG13" s="120"/>
      <c r="HCH13" s="120"/>
      <c r="HCI13" s="120"/>
      <c r="HCJ13" s="120"/>
      <c r="HCK13" s="120"/>
      <c r="HCL13" s="120"/>
      <c r="HCM13" s="120"/>
      <c r="HCN13" s="120"/>
      <c r="HCO13" s="120"/>
      <c r="HCP13" s="120"/>
      <c r="HCQ13" s="120"/>
      <c r="HCR13" s="120"/>
      <c r="HCS13" s="120"/>
      <c r="HCT13" s="120"/>
      <c r="HCU13" s="120"/>
      <c r="HCV13" s="120"/>
      <c r="HCW13" s="120"/>
      <c r="HCX13" s="120"/>
      <c r="HCY13" s="120"/>
      <c r="HCZ13" s="120"/>
      <c r="HDA13" s="120"/>
      <c r="HDB13" s="120"/>
      <c r="HDC13" s="120"/>
      <c r="HDD13" s="120"/>
      <c r="HDE13" s="120"/>
      <c r="HDF13" s="120"/>
      <c r="HDG13" s="120"/>
      <c r="HDH13" s="120"/>
      <c r="HDI13" s="120"/>
      <c r="HDJ13" s="120"/>
      <c r="HDK13" s="120"/>
      <c r="HDL13" s="120"/>
      <c r="HDM13" s="120"/>
      <c r="HDN13" s="120"/>
      <c r="HDO13" s="120"/>
      <c r="HDP13" s="120"/>
      <c r="HDQ13" s="120"/>
      <c r="HDR13" s="120"/>
      <c r="HDS13" s="120"/>
      <c r="HDT13" s="120"/>
      <c r="HDU13" s="120"/>
      <c r="HDV13" s="120"/>
      <c r="HDW13" s="120"/>
      <c r="HDX13" s="120"/>
      <c r="HDY13" s="120"/>
      <c r="HDZ13" s="120"/>
      <c r="HEA13" s="120"/>
      <c r="HEB13" s="120"/>
      <c r="HEC13" s="120"/>
      <c r="HED13" s="120"/>
      <c r="HEE13" s="120"/>
      <c r="HEF13" s="120"/>
      <c r="HEG13" s="120"/>
      <c r="HEH13" s="120"/>
      <c r="HEI13" s="120"/>
      <c r="HEJ13" s="120"/>
      <c r="HEK13" s="120"/>
      <c r="HEL13" s="120"/>
      <c r="HEM13" s="120"/>
      <c r="HEN13" s="120"/>
      <c r="HEO13" s="120"/>
      <c r="HEP13" s="120"/>
      <c r="HEQ13" s="120"/>
      <c r="HER13" s="120"/>
      <c r="HES13" s="120"/>
      <c r="HET13" s="120"/>
      <c r="HEU13" s="120"/>
      <c r="HEV13" s="120"/>
      <c r="HEW13" s="120"/>
      <c r="HEX13" s="120"/>
      <c r="HEY13" s="120"/>
      <c r="HEZ13" s="120"/>
      <c r="HFA13" s="120"/>
      <c r="HFB13" s="120"/>
      <c r="HFC13" s="120"/>
      <c r="HFD13" s="120"/>
      <c r="HFE13" s="120"/>
      <c r="HFF13" s="120"/>
      <c r="HFG13" s="120"/>
      <c r="HFH13" s="120"/>
      <c r="HFI13" s="120"/>
      <c r="HFJ13" s="120"/>
      <c r="HFK13" s="120"/>
      <c r="HFL13" s="120"/>
      <c r="HFM13" s="120"/>
      <c r="HFN13" s="120"/>
      <c r="HFO13" s="120"/>
      <c r="HFP13" s="120"/>
      <c r="HFQ13" s="120"/>
      <c r="HFR13" s="120"/>
      <c r="HFS13" s="120"/>
      <c r="HFT13" s="120"/>
      <c r="HFU13" s="120"/>
      <c r="HFV13" s="120"/>
      <c r="HFW13" s="120"/>
      <c r="HFX13" s="120"/>
      <c r="HFY13" s="120"/>
      <c r="HFZ13" s="120"/>
      <c r="HGA13" s="120"/>
      <c r="HGB13" s="120"/>
      <c r="HGC13" s="120"/>
      <c r="HGD13" s="120"/>
      <c r="HGE13" s="120"/>
      <c r="HGF13" s="120"/>
      <c r="HGG13" s="120"/>
      <c r="HGH13" s="120"/>
      <c r="HGI13" s="120"/>
      <c r="HGJ13" s="120"/>
      <c r="HGK13" s="120"/>
      <c r="HGL13" s="120"/>
      <c r="HGM13" s="120"/>
      <c r="HGN13" s="120"/>
      <c r="HGO13" s="120"/>
      <c r="HGP13" s="120"/>
      <c r="HGQ13" s="120"/>
      <c r="HGR13" s="120"/>
      <c r="HGS13" s="120"/>
      <c r="HGT13" s="120"/>
      <c r="HGU13" s="120"/>
      <c r="HGV13" s="120"/>
      <c r="HGW13" s="120"/>
      <c r="HGX13" s="120"/>
      <c r="HGY13" s="120"/>
      <c r="HGZ13" s="120"/>
      <c r="HHA13" s="120"/>
      <c r="HHB13" s="120"/>
      <c r="HHC13" s="120"/>
      <c r="HHD13" s="120"/>
      <c r="HHE13" s="120"/>
      <c r="HHF13" s="120"/>
      <c r="HHG13" s="120"/>
      <c r="HHH13" s="120"/>
      <c r="HHI13" s="120"/>
      <c r="HHJ13" s="120"/>
      <c r="HHK13" s="120"/>
      <c r="HHL13" s="120"/>
      <c r="HHM13" s="120"/>
      <c r="HHN13" s="120"/>
      <c r="HHO13" s="120"/>
      <c r="HHP13" s="120"/>
      <c r="HHQ13" s="120"/>
      <c r="HHR13" s="120"/>
      <c r="HHS13" s="120"/>
      <c r="HHT13" s="120"/>
      <c r="HHU13" s="120"/>
      <c r="HHV13" s="120"/>
      <c r="HHW13" s="120"/>
      <c r="HHX13" s="120"/>
      <c r="HHY13" s="120"/>
      <c r="HHZ13" s="120"/>
      <c r="HIA13" s="120"/>
      <c r="HIB13" s="120"/>
      <c r="HIC13" s="120"/>
      <c r="HID13" s="120"/>
      <c r="HIE13" s="120"/>
      <c r="HIF13" s="120"/>
      <c r="HIG13" s="120"/>
      <c r="HIH13" s="120"/>
      <c r="HII13" s="120"/>
      <c r="HIJ13" s="120"/>
      <c r="HIK13" s="120"/>
      <c r="HIL13" s="120"/>
      <c r="HIM13" s="120"/>
      <c r="HIN13" s="120"/>
      <c r="HIO13" s="120"/>
      <c r="HIP13" s="120"/>
      <c r="HIQ13" s="120"/>
      <c r="HIR13" s="120"/>
      <c r="HIS13" s="120"/>
      <c r="HIT13" s="120"/>
      <c r="HIU13" s="120"/>
      <c r="HIV13" s="120"/>
      <c r="HIW13" s="120"/>
      <c r="HIX13" s="120"/>
      <c r="HIY13" s="120"/>
      <c r="HIZ13" s="120"/>
      <c r="HJA13" s="120"/>
      <c r="HJB13" s="120"/>
      <c r="HJC13" s="120"/>
      <c r="HJD13" s="120"/>
      <c r="HJE13" s="120"/>
      <c r="HJF13" s="120"/>
      <c r="HJG13" s="120"/>
      <c r="HJH13" s="120"/>
      <c r="HJI13" s="120"/>
      <c r="HJJ13" s="120"/>
      <c r="HJK13" s="120"/>
      <c r="HJL13" s="120"/>
      <c r="HJM13" s="120"/>
      <c r="HJN13" s="120"/>
      <c r="HJO13" s="120"/>
      <c r="HJP13" s="120"/>
      <c r="HJQ13" s="120"/>
      <c r="HJR13" s="120"/>
      <c r="HJS13" s="120"/>
      <c r="HJT13" s="120"/>
      <c r="HJU13" s="120"/>
      <c r="HJV13" s="120"/>
      <c r="HJW13" s="120"/>
      <c r="HJX13" s="120"/>
      <c r="HJY13" s="120"/>
      <c r="HJZ13" s="120"/>
      <c r="HKA13" s="120"/>
      <c r="HKB13" s="120"/>
      <c r="HKC13" s="120"/>
      <c r="HKD13" s="120"/>
      <c r="HKE13" s="120"/>
      <c r="HKF13" s="120"/>
      <c r="HKG13" s="120"/>
      <c r="HKH13" s="120"/>
      <c r="HKI13" s="120"/>
      <c r="HKJ13" s="120"/>
      <c r="HKK13" s="120"/>
      <c r="HKL13" s="120"/>
      <c r="HKM13" s="120"/>
      <c r="HKN13" s="120"/>
      <c r="HKO13" s="120"/>
      <c r="HKP13" s="120"/>
      <c r="HKQ13" s="120"/>
      <c r="HKR13" s="120"/>
      <c r="HKS13" s="120"/>
      <c r="HKT13" s="120"/>
      <c r="HKU13" s="120"/>
      <c r="HKV13" s="120"/>
      <c r="HKW13" s="120"/>
      <c r="HKX13" s="120"/>
      <c r="HKY13" s="120"/>
      <c r="HKZ13" s="120"/>
      <c r="HLA13" s="120"/>
      <c r="HLB13" s="120"/>
      <c r="HLC13" s="120"/>
      <c r="HLD13" s="120"/>
      <c r="HLE13" s="120"/>
      <c r="HLF13" s="120"/>
      <c r="HLG13" s="120"/>
      <c r="HLH13" s="120"/>
      <c r="HLI13" s="120"/>
      <c r="HLJ13" s="120"/>
      <c r="HLK13" s="120"/>
      <c r="HLL13" s="120"/>
      <c r="HLM13" s="120"/>
      <c r="HLN13" s="120"/>
      <c r="HLO13" s="120"/>
      <c r="HLP13" s="120"/>
      <c r="HLQ13" s="120"/>
      <c r="HLR13" s="120"/>
      <c r="HLS13" s="120"/>
      <c r="HLT13" s="120"/>
      <c r="HLU13" s="120"/>
      <c r="HLV13" s="120"/>
      <c r="HLW13" s="120"/>
      <c r="HLX13" s="120"/>
      <c r="HLY13" s="120"/>
      <c r="HLZ13" s="120"/>
      <c r="HMA13" s="120"/>
      <c r="HMB13" s="120"/>
      <c r="HMC13" s="120"/>
      <c r="HMD13" s="120"/>
      <c r="HME13" s="120"/>
      <c r="HMF13" s="120"/>
      <c r="HMG13" s="120"/>
      <c r="HMH13" s="120"/>
      <c r="HMI13" s="120"/>
      <c r="HMJ13" s="120"/>
      <c r="HMK13" s="120"/>
      <c r="HML13" s="120"/>
      <c r="HMM13" s="120"/>
      <c r="HMN13" s="120"/>
      <c r="HMO13" s="120"/>
      <c r="HMP13" s="120"/>
      <c r="HMQ13" s="120"/>
      <c r="HMR13" s="120"/>
      <c r="HMS13" s="120"/>
      <c r="HMT13" s="120"/>
      <c r="HMU13" s="120"/>
      <c r="HMV13" s="120"/>
      <c r="HMW13" s="120"/>
      <c r="HMX13" s="120"/>
      <c r="HMY13" s="120"/>
      <c r="HMZ13" s="120"/>
      <c r="HNA13" s="120"/>
      <c r="HNB13" s="120"/>
      <c r="HNC13" s="120"/>
      <c r="HND13" s="120"/>
      <c r="HNE13" s="120"/>
      <c r="HNF13" s="120"/>
      <c r="HNG13" s="120"/>
      <c r="HNH13" s="120"/>
      <c r="HNI13" s="120"/>
      <c r="HNJ13" s="120"/>
      <c r="HNK13" s="120"/>
      <c r="HNL13" s="120"/>
      <c r="HNM13" s="120"/>
      <c r="HNN13" s="120"/>
      <c r="HNO13" s="120"/>
      <c r="HNP13" s="120"/>
      <c r="HNQ13" s="120"/>
      <c r="HNR13" s="120"/>
      <c r="HNS13" s="120"/>
      <c r="HNT13" s="120"/>
      <c r="HNU13" s="120"/>
      <c r="HNV13" s="120"/>
      <c r="HNW13" s="120"/>
      <c r="HNX13" s="120"/>
      <c r="HNY13" s="120"/>
      <c r="HNZ13" s="120"/>
      <c r="HOA13" s="120"/>
      <c r="HOB13" s="120"/>
      <c r="HOC13" s="120"/>
      <c r="HOD13" s="120"/>
      <c r="HOE13" s="120"/>
      <c r="HOF13" s="120"/>
      <c r="HOG13" s="120"/>
      <c r="HOH13" s="120"/>
      <c r="HOI13" s="120"/>
      <c r="HOJ13" s="120"/>
      <c r="HOK13" s="120"/>
      <c r="HOL13" s="120"/>
      <c r="HOM13" s="120"/>
      <c r="HON13" s="120"/>
      <c r="HOO13" s="120"/>
      <c r="HOP13" s="120"/>
      <c r="HOQ13" s="120"/>
      <c r="HOR13" s="120"/>
      <c r="HOS13" s="120"/>
      <c r="HOT13" s="120"/>
      <c r="HOU13" s="120"/>
      <c r="HOV13" s="120"/>
      <c r="HOW13" s="120"/>
      <c r="HOX13" s="120"/>
      <c r="HOY13" s="120"/>
      <c r="HOZ13" s="120"/>
      <c r="HPA13" s="120"/>
      <c r="HPB13" s="120"/>
      <c r="HPC13" s="120"/>
      <c r="HPD13" s="120"/>
      <c r="HPE13" s="120"/>
      <c r="HPF13" s="120"/>
      <c r="HPG13" s="120"/>
      <c r="HPH13" s="120"/>
      <c r="HPI13" s="120"/>
      <c r="HPJ13" s="120"/>
      <c r="HPK13" s="120"/>
      <c r="HPL13" s="120"/>
      <c r="HPM13" s="120"/>
      <c r="HPN13" s="120"/>
      <c r="HPO13" s="120"/>
      <c r="HPP13" s="120"/>
      <c r="HPQ13" s="120"/>
      <c r="HPR13" s="120"/>
      <c r="HPS13" s="120"/>
      <c r="HPT13" s="120"/>
      <c r="HPU13" s="120"/>
      <c r="HPV13" s="120"/>
      <c r="HPW13" s="120"/>
      <c r="HPX13" s="120"/>
      <c r="HPY13" s="120"/>
      <c r="HPZ13" s="120"/>
      <c r="HQA13" s="120"/>
      <c r="HQB13" s="120"/>
      <c r="HQC13" s="120"/>
      <c r="HQD13" s="120"/>
      <c r="HQE13" s="120"/>
      <c r="HQF13" s="120"/>
      <c r="HQG13" s="120"/>
      <c r="HQH13" s="120"/>
      <c r="HQI13" s="120"/>
      <c r="HQJ13" s="120"/>
      <c r="HQK13" s="120"/>
      <c r="HQL13" s="120"/>
      <c r="HQM13" s="120"/>
      <c r="HQN13" s="120"/>
      <c r="HQO13" s="120"/>
      <c r="HQP13" s="120"/>
      <c r="HQQ13" s="120"/>
      <c r="HQR13" s="120"/>
      <c r="HQS13" s="120"/>
      <c r="HQT13" s="120"/>
      <c r="HQU13" s="120"/>
      <c r="HQV13" s="120"/>
      <c r="HQW13" s="120"/>
      <c r="HQX13" s="120"/>
      <c r="HQY13" s="120"/>
      <c r="HQZ13" s="120"/>
      <c r="HRA13" s="120"/>
      <c r="HRB13" s="120"/>
      <c r="HRC13" s="120"/>
      <c r="HRD13" s="120"/>
      <c r="HRE13" s="120"/>
      <c r="HRF13" s="120"/>
      <c r="HRG13" s="120"/>
      <c r="HRH13" s="120"/>
      <c r="HRI13" s="120"/>
      <c r="HRJ13" s="120"/>
      <c r="HRK13" s="120"/>
      <c r="HRL13" s="120"/>
      <c r="HRM13" s="120"/>
      <c r="HRN13" s="120"/>
      <c r="HRO13" s="120"/>
      <c r="HRP13" s="120"/>
      <c r="HRQ13" s="120"/>
      <c r="HRR13" s="120"/>
      <c r="HRS13" s="120"/>
      <c r="HRT13" s="120"/>
      <c r="HRU13" s="120"/>
      <c r="HRV13" s="120"/>
      <c r="HRW13" s="120"/>
      <c r="HRX13" s="120"/>
      <c r="HRY13" s="120"/>
      <c r="HRZ13" s="120"/>
      <c r="HSA13" s="120"/>
      <c r="HSB13" s="120"/>
      <c r="HSC13" s="120"/>
      <c r="HSD13" s="120"/>
      <c r="HSE13" s="120"/>
      <c r="HSF13" s="120"/>
      <c r="HSG13" s="120"/>
      <c r="HSH13" s="120"/>
      <c r="HSI13" s="120"/>
      <c r="HSJ13" s="120"/>
      <c r="HSK13" s="120"/>
      <c r="HSL13" s="120"/>
      <c r="HSM13" s="120"/>
      <c r="HSN13" s="120"/>
      <c r="HSO13" s="120"/>
      <c r="HSP13" s="120"/>
      <c r="HSQ13" s="120"/>
      <c r="HSR13" s="120"/>
      <c r="HSS13" s="120"/>
      <c r="HST13" s="120"/>
      <c r="HSU13" s="120"/>
      <c r="HSV13" s="120"/>
      <c r="HSW13" s="120"/>
      <c r="HSX13" s="120"/>
      <c r="HSY13" s="120"/>
      <c r="HSZ13" s="120"/>
      <c r="HTA13" s="120"/>
      <c r="HTB13" s="120"/>
      <c r="HTC13" s="120"/>
      <c r="HTD13" s="120"/>
      <c r="HTE13" s="120"/>
      <c r="HTF13" s="120"/>
      <c r="HTG13" s="120"/>
      <c r="HTH13" s="120"/>
      <c r="HTI13" s="120"/>
      <c r="HTJ13" s="120"/>
      <c r="HTK13" s="120"/>
      <c r="HTL13" s="120"/>
      <c r="HTM13" s="120"/>
      <c r="HTN13" s="120"/>
      <c r="HTO13" s="120"/>
      <c r="HTP13" s="120"/>
      <c r="HTQ13" s="120"/>
      <c r="HTR13" s="120"/>
      <c r="HTS13" s="120"/>
      <c r="HTT13" s="120"/>
      <c r="HTU13" s="120"/>
      <c r="HTV13" s="120"/>
      <c r="HTW13" s="120"/>
      <c r="HTX13" s="120"/>
      <c r="HTY13" s="120"/>
      <c r="HTZ13" s="120"/>
      <c r="HUA13" s="120"/>
      <c r="HUB13" s="120"/>
      <c r="HUC13" s="120"/>
      <c r="HUD13" s="120"/>
      <c r="HUE13" s="120"/>
      <c r="HUF13" s="120"/>
      <c r="HUG13" s="120"/>
      <c r="HUH13" s="120"/>
      <c r="HUI13" s="120"/>
      <c r="HUJ13" s="120"/>
      <c r="HUK13" s="120"/>
      <c r="HUL13" s="120"/>
      <c r="HUM13" s="120"/>
      <c r="HUN13" s="120"/>
      <c r="HUO13" s="120"/>
      <c r="HUP13" s="120"/>
      <c r="HUQ13" s="120"/>
      <c r="HUR13" s="120"/>
      <c r="HUS13" s="120"/>
      <c r="HUT13" s="120"/>
      <c r="HUU13" s="120"/>
      <c r="HUV13" s="120"/>
      <c r="HUW13" s="120"/>
      <c r="HUX13" s="120"/>
      <c r="HUY13" s="120"/>
      <c r="HUZ13" s="120"/>
      <c r="HVA13" s="120"/>
      <c r="HVB13" s="120"/>
      <c r="HVC13" s="120"/>
      <c r="HVD13" s="120"/>
      <c r="HVE13" s="120"/>
      <c r="HVF13" s="120"/>
      <c r="HVG13" s="120"/>
      <c r="HVH13" s="120"/>
      <c r="HVI13" s="120"/>
      <c r="HVJ13" s="120"/>
      <c r="HVK13" s="120"/>
      <c r="HVL13" s="120"/>
      <c r="HVM13" s="120"/>
      <c r="HVN13" s="120"/>
      <c r="HVO13" s="120"/>
      <c r="HVP13" s="120"/>
      <c r="HVQ13" s="120"/>
      <c r="HVR13" s="120"/>
      <c r="HVS13" s="120"/>
      <c r="HVT13" s="120"/>
      <c r="HVU13" s="120"/>
      <c r="HVV13" s="120"/>
      <c r="HVW13" s="120"/>
      <c r="HVX13" s="120"/>
      <c r="HVY13" s="120"/>
      <c r="HVZ13" s="120"/>
      <c r="HWA13" s="120"/>
      <c r="HWB13" s="120"/>
      <c r="HWC13" s="120"/>
      <c r="HWD13" s="120"/>
      <c r="HWE13" s="120"/>
      <c r="HWF13" s="120"/>
      <c r="HWG13" s="120"/>
      <c r="HWH13" s="120"/>
      <c r="HWI13" s="120"/>
      <c r="HWJ13" s="120"/>
      <c r="HWK13" s="120"/>
      <c r="HWL13" s="120"/>
      <c r="HWM13" s="120"/>
      <c r="HWN13" s="120"/>
      <c r="HWO13" s="120"/>
      <c r="HWP13" s="120"/>
      <c r="HWQ13" s="120"/>
      <c r="HWR13" s="120"/>
      <c r="HWS13" s="120"/>
      <c r="HWT13" s="120"/>
      <c r="HWU13" s="120"/>
      <c r="HWV13" s="120"/>
      <c r="HWW13" s="120"/>
      <c r="HWX13" s="120"/>
      <c r="HWY13" s="120"/>
      <c r="HWZ13" s="120"/>
      <c r="HXA13" s="120"/>
      <c r="HXB13" s="120"/>
      <c r="HXC13" s="120"/>
      <c r="HXD13" s="120"/>
      <c r="HXE13" s="120"/>
      <c r="HXF13" s="120"/>
      <c r="HXG13" s="120"/>
      <c r="HXH13" s="120"/>
      <c r="HXI13" s="120"/>
      <c r="HXJ13" s="120"/>
      <c r="HXK13" s="120"/>
      <c r="HXL13" s="120"/>
      <c r="HXM13" s="120"/>
      <c r="HXN13" s="120"/>
      <c r="HXO13" s="120"/>
      <c r="HXP13" s="120"/>
      <c r="HXQ13" s="120"/>
      <c r="HXR13" s="120"/>
      <c r="HXS13" s="120"/>
      <c r="HXT13" s="120"/>
      <c r="HXU13" s="120"/>
      <c r="HXV13" s="120"/>
      <c r="HXW13" s="120"/>
      <c r="HXX13" s="120"/>
      <c r="HXY13" s="120"/>
      <c r="HXZ13" s="120"/>
      <c r="HYA13" s="120"/>
      <c r="HYB13" s="120"/>
      <c r="HYC13" s="120"/>
      <c r="HYD13" s="120"/>
      <c r="HYE13" s="120"/>
      <c r="HYF13" s="120"/>
      <c r="HYG13" s="120"/>
      <c r="HYH13" s="120"/>
      <c r="HYI13" s="120"/>
      <c r="HYJ13" s="120"/>
      <c r="HYK13" s="120"/>
      <c r="HYL13" s="120"/>
      <c r="HYM13" s="120"/>
      <c r="HYN13" s="120"/>
      <c r="HYO13" s="120"/>
      <c r="HYP13" s="120"/>
      <c r="HYQ13" s="120"/>
      <c r="HYR13" s="120"/>
      <c r="HYS13" s="120"/>
      <c r="HYT13" s="120"/>
      <c r="HYU13" s="120"/>
      <c r="HYV13" s="120"/>
      <c r="HYW13" s="120"/>
      <c r="HYX13" s="120"/>
      <c r="HYY13" s="120"/>
      <c r="HYZ13" s="120"/>
      <c r="HZA13" s="120"/>
      <c r="HZB13" s="120"/>
      <c r="HZC13" s="120"/>
      <c r="HZD13" s="120"/>
      <c r="HZE13" s="120"/>
      <c r="HZF13" s="120"/>
      <c r="HZG13" s="120"/>
      <c r="HZH13" s="120"/>
      <c r="HZI13" s="120"/>
      <c r="HZJ13" s="120"/>
      <c r="HZK13" s="120"/>
      <c r="HZL13" s="120"/>
      <c r="HZM13" s="120"/>
      <c r="HZN13" s="120"/>
      <c r="HZO13" s="120"/>
      <c r="HZP13" s="120"/>
      <c r="HZQ13" s="120"/>
      <c r="HZR13" s="120"/>
      <c r="HZS13" s="120"/>
      <c r="HZT13" s="120"/>
      <c r="HZU13" s="120"/>
      <c r="HZV13" s="120"/>
      <c r="HZW13" s="120"/>
      <c r="HZX13" s="120"/>
      <c r="HZY13" s="120"/>
      <c r="HZZ13" s="120"/>
      <c r="IAA13" s="120"/>
      <c r="IAB13" s="120"/>
      <c r="IAC13" s="120"/>
      <c r="IAD13" s="120"/>
      <c r="IAE13" s="120"/>
      <c r="IAF13" s="120"/>
      <c r="IAG13" s="120"/>
      <c r="IAH13" s="120"/>
      <c r="IAI13" s="120"/>
      <c r="IAJ13" s="120"/>
      <c r="IAK13" s="120"/>
      <c r="IAL13" s="120"/>
      <c r="IAM13" s="120"/>
      <c r="IAN13" s="120"/>
      <c r="IAO13" s="120"/>
      <c r="IAP13" s="120"/>
      <c r="IAQ13" s="120"/>
      <c r="IAR13" s="120"/>
      <c r="IAS13" s="120"/>
      <c r="IAT13" s="120"/>
      <c r="IAU13" s="120"/>
      <c r="IAV13" s="120"/>
      <c r="IAW13" s="120"/>
      <c r="IAX13" s="120"/>
      <c r="IAY13" s="120"/>
      <c r="IAZ13" s="120"/>
      <c r="IBA13" s="120"/>
      <c r="IBB13" s="120"/>
      <c r="IBC13" s="120"/>
      <c r="IBD13" s="120"/>
      <c r="IBE13" s="120"/>
      <c r="IBF13" s="120"/>
      <c r="IBG13" s="120"/>
      <c r="IBH13" s="120"/>
      <c r="IBI13" s="120"/>
      <c r="IBJ13" s="120"/>
      <c r="IBK13" s="120"/>
      <c r="IBL13" s="120"/>
      <c r="IBM13" s="120"/>
      <c r="IBN13" s="120"/>
      <c r="IBO13" s="120"/>
      <c r="IBP13" s="120"/>
      <c r="IBQ13" s="120"/>
      <c r="IBR13" s="120"/>
      <c r="IBS13" s="120"/>
      <c r="IBT13" s="120"/>
      <c r="IBU13" s="120"/>
      <c r="IBV13" s="120"/>
      <c r="IBW13" s="120"/>
      <c r="IBX13" s="120"/>
      <c r="IBY13" s="120"/>
      <c r="IBZ13" s="120"/>
      <c r="ICA13" s="120"/>
      <c r="ICB13" s="120"/>
      <c r="ICC13" s="120"/>
      <c r="ICD13" s="120"/>
      <c r="ICE13" s="120"/>
      <c r="ICF13" s="120"/>
      <c r="ICG13" s="120"/>
      <c r="ICH13" s="120"/>
      <c r="ICI13" s="120"/>
      <c r="ICJ13" s="120"/>
      <c r="ICK13" s="120"/>
      <c r="ICL13" s="120"/>
      <c r="ICM13" s="120"/>
      <c r="ICN13" s="120"/>
      <c r="ICO13" s="120"/>
      <c r="ICP13" s="120"/>
      <c r="ICQ13" s="120"/>
      <c r="ICR13" s="120"/>
      <c r="ICS13" s="120"/>
      <c r="ICT13" s="120"/>
      <c r="ICU13" s="120"/>
      <c r="ICV13" s="120"/>
      <c r="ICW13" s="120"/>
      <c r="ICX13" s="120"/>
      <c r="ICY13" s="120"/>
      <c r="ICZ13" s="120"/>
      <c r="IDA13" s="120"/>
      <c r="IDB13" s="120"/>
      <c r="IDC13" s="120"/>
      <c r="IDD13" s="120"/>
      <c r="IDE13" s="120"/>
      <c r="IDF13" s="120"/>
      <c r="IDG13" s="120"/>
      <c r="IDH13" s="120"/>
      <c r="IDI13" s="120"/>
      <c r="IDJ13" s="120"/>
      <c r="IDK13" s="120"/>
      <c r="IDL13" s="120"/>
      <c r="IDM13" s="120"/>
      <c r="IDN13" s="120"/>
      <c r="IDO13" s="120"/>
      <c r="IDP13" s="120"/>
      <c r="IDQ13" s="120"/>
      <c r="IDR13" s="120"/>
      <c r="IDS13" s="120"/>
      <c r="IDT13" s="120"/>
      <c r="IDU13" s="120"/>
      <c r="IDV13" s="120"/>
      <c r="IDW13" s="120"/>
      <c r="IDX13" s="120"/>
      <c r="IDY13" s="120"/>
      <c r="IDZ13" s="120"/>
      <c r="IEA13" s="120"/>
      <c r="IEB13" s="120"/>
      <c r="IEC13" s="120"/>
      <c r="IED13" s="120"/>
      <c r="IEE13" s="120"/>
      <c r="IEF13" s="120"/>
      <c r="IEG13" s="120"/>
      <c r="IEH13" s="120"/>
      <c r="IEI13" s="120"/>
      <c r="IEJ13" s="120"/>
      <c r="IEK13" s="120"/>
      <c r="IEL13" s="120"/>
      <c r="IEM13" s="120"/>
      <c r="IEN13" s="120"/>
      <c r="IEO13" s="120"/>
      <c r="IEP13" s="120"/>
      <c r="IEQ13" s="120"/>
      <c r="IER13" s="120"/>
      <c r="IES13" s="120"/>
      <c r="IET13" s="120"/>
      <c r="IEU13" s="120"/>
      <c r="IEV13" s="120"/>
      <c r="IEW13" s="120"/>
      <c r="IEX13" s="120"/>
      <c r="IEY13" s="120"/>
      <c r="IEZ13" s="120"/>
      <c r="IFA13" s="120"/>
      <c r="IFB13" s="120"/>
      <c r="IFC13" s="120"/>
      <c r="IFD13" s="120"/>
      <c r="IFE13" s="120"/>
      <c r="IFF13" s="120"/>
      <c r="IFG13" s="120"/>
      <c r="IFH13" s="120"/>
      <c r="IFI13" s="120"/>
      <c r="IFJ13" s="120"/>
      <c r="IFK13" s="120"/>
      <c r="IFL13" s="120"/>
      <c r="IFM13" s="120"/>
      <c r="IFN13" s="120"/>
      <c r="IFO13" s="120"/>
      <c r="IFP13" s="120"/>
      <c r="IFQ13" s="120"/>
      <c r="IFR13" s="120"/>
      <c r="IFS13" s="120"/>
      <c r="IFT13" s="120"/>
      <c r="IFU13" s="120"/>
      <c r="IFV13" s="120"/>
      <c r="IFW13" s="120"/>
      <c r="IFX13" s="120"/>
      <c r="IFY13" s="120"/>
      <c r="IFZ13" s="120"/>
      <c r="IGA13" s="120"/>
      <c r="IGB13" s="120"/>
      <c r="IGC13" s="120"/>
      <c r="IGD13" s="120"/>
      <c r="IGE13" s="120"/>
      <c r="IGF13" s="120"/>
      <c r="IGG13" s="120"/>
      <c r="IGH13" s="120"/>
      <c r="IGI13" s="120"/>
      <c r="IGJ13" s="120"/>
      <c r="IGK13" s="120"/>
      <c r="IGL13" s="120"/>
      <c r="IGM13" s="120"/>
      <c r="IGN13" s="120"/>
      <c r="IGO13" s="120"/>
      <c r="IGP13" s="120"/>
      <c r="IGQ13" s="120"/>
      <c r="IGR13" s="120"/>
      <c r="IGS13" s="120"/>
      <c r="IGT13" s="120"/>
      <c r="IGU13" s="120"/>
      <c r="IGV13" s="120"/>
      <c r="IGW13" s="120"/>
      <c r="IGX13" s="120"/>
      <c r="IGY13" s="120"/>
      <c r="IGZ13" s="120"/>
      <c r="IHA13" s="120"/>
      <c r="IHB13" s="120"/>
      <c r="IHC13" s="120"/>
      <c r="IHD13" s="120"/>
      <c r="IHE13" s="120"/>
      <c r="IHF13" s="120"/>
      <c r="IHG13" s="120"/>
      <c r="IHH13" s="120"/>
      <c r="IHI13" s="120"/>
      <c r="IHJ13" s="120"/>
      <c r="IHK13" s="120"/>
      <c r="IHL13" s="120"/>
      <c r="IHM13" s="120"/>
      <c r="IHN13" s="120"/>
      <c r="IHO13" s="120"/>
      <c r="IHP13" s="120"/>
      <c r="IHQ13" s="120"/>
      <c r="IHR13" s="120"/>
      <c r="IHS13" s="120"/>
      <c r="IHT13" s="120"/>
      <c r="IHU13" s="120"/>
      <c r="IHV13" s="120"/>
      <c r="IHW13" s="120"/>
      <c r="IHX13" s="120"/>
      <c r="IHY13" s="120"/>
      <c r="IHZ13" s="120"/>
      <c r="IIA13" s="120"/>
      <c r="IIB13" s="120"/>
      <c r="IIC13" s="120"/>
      <c r="IID13" s="120"/>
      <c r="IIE13" s="120"/>
      <c r="IIF13" s="120"/>
      <c r="IIG13" s="120"/>
      <c r="IIH13" s="120"/>
      <c r="III13" s="120"/>
      <c r="IIJ13" s="120"/>
      <c r="IIK13" s="120"/>
      <c r="IIL13" s="120"/>
      <c r="IIM13" s="120"/>
      <c r="IIN13" s="120"/>
      <c r="IIO13" s="120"/>
      <c r="IIP13" s="120"/>
      <c r="IIQ13" s="120"/>
      <c r="IIR13" s="120"/>
      <c r="IIS13" s="120"/>
      <c r="IIT13" s="120"/>
      <c r="IIU13" s="120"/>
      <c r="IIV13" s="120"/>
      <c r="IIW13" s="120"/>
      <c r="IIX13" s="120"/>
      <c r="IIY13" s="120"/>
      <c r="IIZ13" s="120"/>
      <c r="IJA13" s="120"/>
      <c r="IJB13" s="120"/>
      <c r="IJC13" s="120"/>
      <c r="IJD13" s="120"/>
      <c r="IJE13" s="120"/>
      <c r="IJF13" s="120"/>
      <c r="IJG13" s="120"/>
      <c r="IJH13" s="120"/>
      <c r="IJI13" s="120"/>
      <c r="IJJ13" s="120"/>
      <c r="IJK13" s="120"/>
      <c r="IJL13" s="120"/>
      <c r="IJM13" s="120"/>
      <c r="IJN13" s="120"/>
      <c r="IJO13" s="120"/>
      <c r="IJP13" s="120"/>
      <c r="IJQ13" s="120"/>
      <c r="IJR13" s="120"/>
      <c r="IJS13" s="120"/>
      <c r="IJT13" s="120"/>
      <c r="IJU13" s="120"/>
      <c r="IJV13" s="120"/>
      <c r="IJW13" s="120"/>
      <c r="IJX13" s="120"/>
      <c r="IJY13" s="120"/>
      <c r="IJZ13" s="120"/>
      <c r="IKA13" s="120"/>
      <c r="IKB13" s="120"/>
      <c r="IKC13" s="120"/>
      <c r="IKD13" s="120"/>
      <c r="IKE13" s="120"/>
      <c r="IKF13" s="120"/>
      <c r="IKG13" s="120"/>
      <c r="IKH13" s="120"/>
      <c r="IKI13" s="120"/>
      <c r="IKJ13" s="120"/>
      <c r="IKK13" s="120"/>
      <c r="IKL13" s="120"/>
      <c r="IKM13" s="120"/>
      <c r="IKN13" s="120"/>
      <c r="IKO13" s="120"/>
      <c r="IKP13" s="120"/>
      <c r="IKQ13" s="120"/>
      <c r="IKR13" s="120"/>
      <c r="IKS13" s="120"/>
      <c r="IKT13" s="120"/>
      <c r="IKU13" s="120"/>
      <c r="IKV13" s="120"/>
      <c r="IKW13" s="120"/>
      <c r="IKX13" s="120"/>
      <c r="IKY13" s="120"/>
      <c r="IKZ13" s="120"/>
      <c r="ILA13" s="120"/>
      <c r="ILB13" s="120"/>
      <c r="ILC13" s="120"/>
      <c r="ILD13" s="120"/>
      <c r="ILE13" s="120"/>
      <c r="ILF13" s="120"/>
      <c r="ILG13" s="120"/>
      <c r="ILH13" s="120"/>
      <c r="ILI13" s="120"/>
      <c r="ILJ13" s="120"/>
      <c r="ILK13" s="120"/>
      <c r="ILL13" s="120"/>
      <c r="ILM13" s="120"/>
      <c r="ILN13" s="120"/>
      <c r="ILO13" s="120"/>
      <c r="ILP13" s="120"/>
      <c r="ILQ13" s="120"/>
      <c r="ILR13" s="120"/>
      <c r="ILS13" s="120"/>
      <c r="ILT13" s="120"/>
      <c r="ILU13" s="120"/>
      <c r="ILV13" s="120"/>
      <c r="ILW13" s="120"/>
      <c r="ILX13" s="120"/>
      <c r="ILY13" s="120"/>
      <c r="ILZ13" s="120"/>
      <c r="IMA13" s="120"/>
      <c r="IMB13" s="120"/>
      <c r="IMC13" s="120"/>
      <c r="IMD13" s="120"/>
      <c r="IME13" s="120"/>
      <c r="IMF13" s="120"/>
      <c r="IMG13" s="120"/>
      <c r="IMH13" s="120"/>
      <c r="IMI13" s="120"/>
      <c r="IMJ13" s="120"/>
      <c r="IMK13" s="120"/>
      <c r="IML13" s="120"/>
      <c r="IMM13" s="120"/>
      <c r="IMN13" s="120"/>
      <c r="IMO13" s="120"/>
      <c r="IMP13" s="120"/>
      <c r="IMQ13" s="120"/>
      <c r="IMR13" s="120"/>
      <c r="IMS13" s="120"/>
      <c r="IMT13" s="120"/>
      <c r="IMU13" s="120"/>
      <c r="IMV13" s="120"/>
      <c r="IMW13" s="120"/>
      <c r="IMX13" s="120"/>
      <c r="IMY13" s="120"/>
      <c r="IMZ13" s="120"/>
      <c r="INA13" s="120"/>
      <c r="INB13" s="120"/>
      <c r="INC13" s="120"/>
      <c r="IND13" s="120"/>
      <c r="INE13" s="120"/>
      <c r="INF13" s="120"/>
      <c r="ING13" s="120"/>
      <c r="INH13" s="120"/>
      <c r="INI13" s="120"/>
      <c r="INJ13" s="120"/>
      <c r="INK13" s="120"/>
      <c r="INL13" s="120"/>
      <c r="INM13" s="120"/>
      <c r="INN13" s="120"/>
      <c r="INO13" s="120"/>
      <c r="INP13" s="120"/>
      <c r="INQ13" s="120"/>
      <c r="INR13" s="120"/>
      <c r="INS13" s="120"/>
      <c r="INT13" s="120"/>
      <c r="INU13" s="120"/>
      <c r="INV13" s="120"/>
      <c r="INW13" s="120"/>
      <c r="INX13" s="120"/>
      <c r="INY13" s="120"/>
      <c r="INZ13" s="120"/>
      <c r="IOA13" s="120"/>
      <c r="IOB13" s="120"/>
      <c r="IOC13" s="120"/>
      <c r="IOD13" s="120"/>
      <c r="IOE13" s="120"/>
      <c r="IOF13" s="120"/>
      <c r="IOG13" s="120"/>
      <c r="IOH13" s="120"/>
      <c r="IOI13" s="120"/>
      <c r="IOJ13" s="120"/>
      <c r="IOK13" s="120"/>
      <c r="IOL13" s="120"/>
      <c r="IOM13" s="120"/>
      <c r="ION13" s="120"/>
      <c r="IOO13" s="120"/>
      <c r="IOP13" s="120"/>
      <c r="IOQ13" s="120"/>
      <c r="IOR13" s="120"/>
      <c r="IOS13" s="120"/>
      <c r="IOT13" s="120"/>
      <c r="IOU13" s="120"/>
      <c r="IOV13" s="120"/>
      <c r="IOW13" s="120"/>
      <c r="IOX13" s="120"/>
      <c r="IOY13" s="120"/>
      <c r="IOZ13" s="120"/>
      <c r="IPA13" s="120"/>
      <c r="IPB13" s="120"/>
      <c r="IPC13" s="120"/>
      <c r="IPD13" s="120"/>
      <c r="IPE13" s="120"/>
      <c r="IPF13" s="120"/>
      <c r="IPG13" s="120"/>
      <c r="IPH13" s="120"/>
      <c r="IPI13" s="120"/>
      <c r="IPJ13" s="120"/>
      <c r="IPK13" s="120"/>
      <c r="IPL13" s="120"/>
      <c r="IPM13" s="120"/>
      <c r="IPN13" s="120"/>
      <c r="IPO13" s="120"/>
      <c r="IPP13" s="120"/>
      <c r="IPQ13" s="120"/>
      <c r="IPR13" s="120"/>
      <c r="IPS13" s="120"/>
      <c r="IPT13" s="120"/>
      <c r="IPU13" s="120"/>
      <c r="IPV13" s="120"/>
      <c r="IPW13" s="120"/>
      <c r="IPX13" s="120"/>
      <c r="IPY13" s="120"/>
      <c r="IPZ13" s="120"/>
      <c r="IQA13" s="120"/>
      <c r="IQB13" s="120"/>
      <c r="IQC13" s="120"/>
      <c r="IQD13" s="120"/>
      <c r="IQE13" s="120"/>
      <c r="IQF13" s="120"/>
      <c r="IQG13" s="120"/>
      <c r="IQH13" s="120"/>
      <c r="IQI13" s="120"/>
      <c r="IQJ13" s="120"/>
      <c r="IQK13" s="120"/>
      <c r="IQL13" s="120"/>
      <c r="IQM13" s="120"/>
      <c r="IQN13" s="120"/>
      <c r="IQO13" s="120"/>
      <c r="IQP13" s="120"/>
      <c r="IQQ13" s="120"/>
      <c r="IQR13" s="120"/>
      <c r="IQS13" s="120"/>
      <c r="IQT13" s="120"/>
      <c r="IQU13" s="120"/>
      <c r="IQV13" s="120"/>
      <c r="IQW13" s="120"/>
      <c r="IQX13" s="120"/>
      <c r="IQY13" s="120"/>
      <c r="IQZ13" s="120"/>
      <c r="IRA13" s="120"/>
      <c r="IRB13" s="120"/>
      <c r="IRC13" s="120"/>
      <c r="IRD13" s="120"/>
      <c r="IRE13" s="120"/>
      <c r="IRF13" s="120"/>
      <c r="IRG13" s="120"/>
      <c r="IRH13" s="120"/>
      <c r="IRI13" s="120"/>
      <c r="IRJ13" s="120"/>
      <c r="IRK13" s="120"/>
      <c r="IRL13" s="120"/>
      <c r="IRM13" s="120"/>
      <c r="IRN13" s="120"/>
      <c r="IRO13" s="120"/>
      <c r="IRP13" s="120"/>
      <c r="IRQ13" s="120"/>
      <c r="IRR13" s="120"/>
      <c r="IRS13" s="120"/>
      <c r="IRT13" s="120"/>
      <c r="IRU13" s="120"/>
      <c r="IRV13" s="120"/>
      <c r="IRW13" s="120"/>
      <c r="IRX13" s="120"/>
      <c r="IRY13" s="120"/>
      <c r="IRZ13" s="120"/>
      <c r="ISA13" s="120"/>
      <c r="ISB13" s="120"/>
      <c r="ISC13" s="120"/>
      <c r="ISD13" s="120"/>
      <c r="ISE13" s="120"/>
      <c r="ISF13" s="120"/>
      <c r="ISG13" s="120"/>
      <c r="ISH13" s="120"/>
      <c r="ISI13" s="120"/>
      <c r="ISJ13" s="120"/>
      <c r="ISK13" s="120"/>
      <c r="ISL13" s="120"/>
      <c r="ISM13" s="120"/>
      <c r="ISN13" s="120"/>
      <c r="ISO13" s="120"/>
      <c r="ISP13" s="120"/>
      <c r="ISQ13" s="120"/>
      <c r="ISR13" s="120"/>
      <c r="ISS13" s="120"/>
      <c r="IST13" s="120"/>
      <c r="ISU13" s="120"/>
      <c r="ISV13" s="120"/>
      <c r="ISW13" s="120"/>
      <c r="ISX13" s="120"/>
      <c r="ISY13" s="120"/>
      <c r="ISZ13" s="120"/>
      <c r="ITA13" s="120"/>
      <c r="ITB13" s="120"/>
      <c r="ITC13" s="120"/>
      <c r="ITD13" s="120"/>
      <c r="ITE13" s="120"/>
      <c r="ITF13" s="120"/>
      <c r="ITG13" s="120"/>
      <c r="ITH13" s="120"/>
      <c r="ITI13" s="120"/>
      <c r="ITJ13" s="120"/>
      <c r="ITK13" s="120"/>
      <c r="ITL13" s="120"/>
      <c r="ITM13" s="120"/>
      <c r="ITN13" s="120"/>
      <c r="ITO13" s="120"/>
      <c r="ITP13" s="120"/>
      <c r="ITQ13" s="120"/>
      <c r="ITR13" s="120"/>
      <c r="ITS13" s="120"/>
      <c r="ITT13" s="120"/>
      <c r="ITU13" s="120"/>
      <c r="ITV13" s="120"/>
      <c r="ITW13" s="120"/>
      <c r="ITX13" s="120"/>
      <c r="ITY13" s="120"/>
      <c r="ITZ13" s="120"/>
      <c r="IUA13" s="120"/>
      <c r="IUB13" s="120"/>
      <c r="IUC13" s="120"/>
      <c r="IUD13" s="120"/>
      <c r="IUE13" s="120"/>
      <c r="IUF13" s="120"/>
      <c r="IUG13" s="120"/>
      <c r="IUH13" s="120"/>
      <c r="IUI13" s="120"/>
      <c r="IUJ13" s="120"/>
      <c r="IUK13" s="120"/>
      <c r="IUL13" s="120"/>
      <c r="IUM13" s="120"/>
      <c r="IUN13" s="120"/>
      <c r="IUO13" s="120"/>
      <c r="IUP13" s="120"/>
      <c r="IUQ13" s="120"/>
      <c r="IUR13" s="120"/>
      <c r="IUS13" s="120"/>
      <c r="IUT13" s="120"/>
      <c r="IUU13" s="120"/>
      <c r="IUV13" s="120"/>
      <c r="IUW13" s="120"/>
      <c r="IUX13" s="120"/>
      <c r="IUY13" s="120"/>
      <c r="IUZ13" s="120"/>
      <c r="IVA13" s="120"/>
      <c r="IVB13" s="120"/>
      <c r="IVC13" s="120"/>
      <c r="IVD13" s="120"/>
      <c r="IVE13" s="120"/>
      <c r="IVF13" s="120"/>
      <c r="IVG13" s="120"/>
      <c r="IVH13" s="120"/>
      <c r="IVI13" s="120"/>
      <c r="IVJ13" s="120"/>
      <c r="IVK13" s="120"/>
      <c r="IVL13" s="120"/>
      <c r="IVM13" s="120"/>
      <c r="IVN13" s="120"/>
      <c r="IVO13" s="120"/>
      <c r="IVP13" s="120"/>
      <c r="IVQ13" s="120"/>
      <c r="IVR13" s="120"/>
      <c r="IVS13" s="120"/>
      <c r="IVT13" s="120"/>
      <c r="IVU13" s="120"/>
      <c r="IVV13" s="120"/>
      <c r="IVW13" s="120"/>
      <c r="IVX13" s="120"/>
      <c r="IVY13" s="120"/>
      <c r="IVZ13" s="120"/>
      <c r="IWA13" s="120"/>
      <c r="IWB13" s="120"/>
      <c r="IWC13" s="120"/>
      <c r="IWD13" s="120"/>
      <c r="IWE13" s="120"/>
      <c r="IWF13" s="120"/>
      <c r="IWG13" s="120"/>
      <c r="IWH13" s="120"/>
      <c r="IWI13" s="120"/>
      <c r="IWJ13" s="120"/>
      <c r="IWK13" s="120"/>
      <c r="IWL13" s="120"/>
      <c r="IWM13" s="120"/>
      <c r="IWN13" s="120"/>
      <c r="IWO13" s="120"/>
      <c r="IWP13" s="120"/>
      <c r="IWQ13" s="120"/>
      <c r="IWR13" s="120"/>
      <c r="IWS13" s="120"/>
      <c r="IWT13" s="120"/>
      <c r="IWU13" s="120"/>
      <c r="IWV13" s="120"/>
      <c r="IWW13" s="120"/>
      <c r="IWX13" s="120"/>
      <c r="IWY13" s="120"/>
      <c r="IWZ13" s="120"/>
      <c r="IXA13" s="120"/>
      <c r="IXB13" s="120"/>
      <c r="IXC13" s="120"/>
      <c r="IXD13" s="120"/>
      <c r="IXE13" s="120"/>
      <c r="IXF13" s="120"/>
      <c r="IXG13" s="120"/>
      <c r="IXH13" s="120"/>
      <c r="IXI13" s="120"/>
      <c r="IXJ13" s="120"/>
      <c r="IXK13" s="120"/>
      <c r="IXL13" s="120"/>
      <c r="IXM13" s="120"/>
      <c r="IXN13" s="120"/>
      <c r="IXO13" s="120"/>
      <c r="IXP13" s="120"/>
      <c r="IXQ13" s="120"/>
      <c r="IXR13" s="120"/>
      <c r="IXS13" s="120"/>
      <c r="IXT13" s="120"/>
      <c r="IXU13" s="120"/>
      <c r="IXV13" s="120"/>
      <c r="IXW13" s="120"/>
      <c r="IXX13" s="120"/>
      <c r="IXY13" s="120"/>
      <c r="IXZ13" s="120"/>
      <c r="IYA13" s="120"/>
      <c r="IYB13" s="120"/>
      <c r="IYC13" s="120"/>
      <c r="IYD13" s="120"/>
      <c r="IYE13" s="120"/>
      <c r="IYF13" s="120"/>
      <c r="IYG13" s="120"/>
      <c r="IYH13" s="120"/>
      <c r="IYI13" s="120"/>
      <c r="IYJ13" s="120"/>
      <c r="IYK13" s="120"/>
      <c r="IYL13" s="120"/>
      <c r="IYM13" s="120"/>
      <c r="IYN13" s="120"/>
      <c r="IYO13" s="120"/>
      <c r="IYP13" s="120"/>
      <c r="IYQ13" s="120"/>
      <c r="IYR13" s="120"/>
      <c r="IYS13" s="120"/>
      <c r="IYT13" s="120"/>
      <c r="IYU13" s="120"/>
      <c r="IYV13" s="120"/>
      <c r="IYW13" s="120"/>
      <c r="IYX13" s="120"/>
      <c r="IYY13" s="120"/>
      <c r="IYZ13" s="120"/>
      <c r="IZA13" s="120"/>
      <c r="IZB13" s="120"/>
      <c r="IZC13" s="120"/>
      <c r="IZD13" s="120"/>
      <c r="IZE13" s="120"/>
      <c r="IZF13" s="120"/>
      <c r="IZG13" s="120"/>
      <c r="IZH13" s="120"/>
      <c r="IZI13" s="120"/>
      <c r="IZJ13" s="120"/>
      <c r="IZK13" s="120"/>
      <c r="IZL13" s="120"/>
      <c r="IZM13" s="120"/>
      <c r="IZN13" s="120"/>
      <c r="IZO13" s="120"/>
      <c r="IZP13" s="120"/>
      <c r="IZQ13" s="120"/>
      <c r="IZR13" s="120"/>
      <c r="IZS13" s="120"/>
      <c r="IZT13" s="120"/>
      <c r="IZU13" s="120"/>
      <c r="IZV13" s="120"/>
      <c r="IZW13" s="120"/>
      <c r="IZX13" s="120"/>
      <c r="IZY13" s="120"/>
      <c r="IZZ13" s="120"/>
      <c r="JAA13" s="120"/>
      <c r="JAB13" s="120"/>
      <c r="JAC13" s="120"/>
      <c r="JAD13" s="120"/>
      <c r="JAE13" s="120"/>
      <c r="JAF13" s="120"/>
      <c r="JAG13" s="120"/>
      <c r="JAH13" s="120"/>
      <c r="JAI13" s="120"/>
      <c r="JAJ13" s="120"/>
      <c r="JAK13" s="120"/>
      <c r="JAL13" s="120"/>
      <c r="JAM13" s="120"/>
      <c r="JAN13" s="120"/>
      <c r="JAO13" s="120"/>
      <c r="JAP13" s="120"/>
      <c r="JAQ13" s="120"/>
      <c r="JAR13" s="120"/>
      <c r="JAS13" s="120"/>
      <c r="JAT13" s="120"/>
      <c r="JAU13" s="120"/>
      <c r="JAV13" s="120"/>
      <c r="JAW13" s="120"/>
      <c r="JAX13" s="120"/>
      <c r="JAY13" s="120"/>
      <c r="JAZ13" s="120"/>
      <c r="JBA13" s="120"/>
      <c r="JBB13" s="120"/>
      <c r="JBC13" s="120"/>
      <c r="JBD13" s="120"/>
      <c r="JBE13" s="120"/>
      <c r="JBF13" s="120"/>
      <c r="JBG13" s="120"/>
      <c r="JBH13" s="120"/>
      <c r="JBI13" s="120"/>
      <c r="JBJ13" s="120"/>
      <c r="JBK13" s="120"/>
      <c r="JBL13" s="120"/>
      <c r="JBM13" s="120"/>
      <c r="JBN13" s="120"/>
      <c r="JBO13" s="120"/>
      <c r="JBP13" s="120"/>
      <c r="JBQ13" s="120"/>
      <c r="JBR13" s="120"/>
      <c r="JBS13" s="120"/>
      <c r="JBT13" s="120"/>
      <c r="JBU13" s="120"/>
      <c r="JBV13" s="120"/>
      <c r="JBW13" s="120"/>
      <c r="JBX13" s="120"/>
      <c r="JBY13" s="120"/>
      <c r="JBZ13" s="120"/>
      <c r="JCA13" s="120"/>
      <c r="JCB13" s="120"/>
      <c r="JCC13" s="120"/>
      <c r="JCD13" s="120"/>
      <c r="JCE13" s="120"/>
      <c r="JCF13" s="120"/>
      <c r="JCG13" s="120"/>
      <c r="JCH13" s="120"/>
      <c r="JCI13" s="120"/>
      <c r="JCJ13" s="120"/>
      <c r="JCK13" s="120"/>
      <c r="JCL13" s="120"/>
      <c r="JCM13" s="120"/>
      <c r="JCN13" s="120"/>
      <c r="JCO13" s="120"/>
      <c r="JCP13" s="120"/>
      <c r="JCQ13" s="120"/>
      <c r="JCR13" s="120"/>
      <c r="JCS13" s="120"/>
      <c r="JCT13" s="120"/>
      <c r="JCU13" s="120"/>
      <c r="JCV13" s="120"/>
      <c r="JCW13" s="120"/>
      <c r="JCX13" s="120"/>
      <c r="JCY13" s="120"/>
      <c r="JCZ13" s="120"/>
      <c r="JDA13" s="120"/>
      <c r="JDB13" s="120"/>
      <c r="JDC13" s="120"/>
      <c r="JDD13" s="120"/>
      <c r="JDE13" s="120"/>
      <c r="JDF13" s="120"/>
      <c r="JDG13" s="120"/>
      <c r="JDH13" s="120"/>
      <c r="JDI13" s="120"/>
      <c r="JDJ13" s="120"/>
      <c r="JDK13" s="120"/>
      <c r="JDL13" s="120"/>
      <c r="JDM13" s="120"/>
      <c r="JDN13" s="120"/>
      <c r="JDO13" s="120"/>
      <c r="JDP13" s="120"/>
      <c r="JDQ13" s="120"/>
      <c r="JDR13" s="120"/>
      <c r="JDS13" s="120"/>
      <c r="JDT13" s="120"/>
      <c r="JDU13" s="120"/>
      <c r="JDV13" s="120"/>
      <c r="JDW13" s="120"/>
      <c r="JDX13" s="120"/>
      <c r="JDY13" s="120"/>
      <c r="JDZ13" s="120"/>
      <c r="JEA13" s="120"/>
      <c r="JEB13" s="120"/>
      <c r="JEC13" s="120"/>
      <c r="JED13" s="120"/>
      <c r="JEE13" s="120"/>
      <c r="JEF13" s="120"/>
      <c r="JEG13" s="120"/>
      <c r="JEH13" s="120"/>
      <c r="JEI13" s="120"/>
      <c r="JEJ13" s="120"/>
      <c r="JEK13" s="120"/>
      <c r="JEL13" s="120"/>
      <c r="JEM13" s="120"/>
      <c r="JEN13" s="120"/>
      <c r="JEO13" s="120"/>
      <c r="JEP13" s="120"/>
      <c r="JEQ13" s="120"/>
      <c r="JER13" s="120"/>
      <c r="JES13" s="120"/>
      <c r="JET13" s="120"/>
      <c r="JEU13" s="120"/>
      <c r="JEV13" s="120"/>
      <c r="JEW13" s="120"/>
      <c r="JEX13" s="120"/>
      <c r="JEY13" s="120"/>
      <c r="JEZ13" s="120"/>
      <c r="JFA13" s="120"/>
      <c r="JFB13" s="120"/>
      <c r="JFC13" s="120"/>
      <c r="JFD13" s="120"/>
      <c r="JFE13" s="120"/>
      <c r="JFF13" s="120"/>
      <c r="JFG13" s="120"/>
      <c r="JFH13" s="120"/>
      <c r="JFI13" s="120"/>
      <c r="JFJ13" s="120"/>
      <c r="JFK13" s="120"/>
      <c r="JFL13" s="120"/>
      <c r="JFM13" s="120"/>
      <c r="JFN13" s="120"/>
      <c r="JFO13" s="120"/>
      <c r="JFP13" s="120"/>
      <c r="JFQ13" s="120"/>
      <c r="JFR13" s="120"/>
      <c r="JFS13" s="120"/>
      <c r="JFT13" s="120"/>
      <c r="JFU13" s="120"/>
      <c r="JFV13" s="120"/>
      <c r="JFW13" s="120"/>
      <c r="JFX13" s="120"/>
      <c r="JFY13" s="120"/>
      <c r="JFZ13" s="120"/>
      <c r="JGA13" s="120"/>
      <c r="JGB13" s="120"/>
      <c r="JGC13" s="120"/>
      <c r="JGD13" s="120"/>
      <c r="JGE13" s="120"/>
      <c r="JGF13" s="120"/>
      <c r="JGG13" s="120"/>
      <c r="JGH13" s="120"/>
      <c r="JGI13" s="120"/>
      <c r="JGJ13" s="120"/>
      <c r="JGK13" s="120"/>
      <c r="JGL13" s="120"/>
      <c r="JGM13" s="120"/>
      <c r="JGN13" s="120"/>
      <c r="JGO13" s="120"/>
      <c r="JGP13" s="120"/>
      <c r="JGQ13" s="120"/>
      <c r="JGR13" s="120"/>
      <c r="JGS13" s="120"/>
      <c r="JGT13" s="120"/>
      <c r="JGU13" s="120"/>
      <c r="JGV13" s="120"/>
      <c r="JGW13" s="120"/>
      <c r="JGX13" s="120"/>
      <c r="JGY13" s="120"/>
      <c r="JGZ13" s="120"/>
      <c r="JHA13" s="120"/>
      <c r="JHB13" s="120"/>
      <c r="JHC13" s="120"/>
      <c r="JHD13" s="120"/>
      <c r="JHE13" s="120"/>
      <c r="JHF13" s="120"/>
      <c r="JHG13" s="120"/>
      <c r="JHH13" s="120"/>
      <c r="JHI13" s="120"/>
      <c r="JHJ13" s="120"/>
      <c r="JHK13" s="120"/>
      <c r="JHL13" s="120"/>
      <c r="JHM13" s="120"/>
      <c r="JHN13" s="120"/>
      <c r="JHO13" s="120"/>
      <c r="JHP13" s="120"/>
      <c r="JHQ13" s="120"/>
      <c r="JHR13" s="120"/>
      <c r="JHS13" s="120"/>
      <c r="JHT13" s="120"/>
      <c r="JHU13" s="120"/>
      <c r="JHV13" s="120"/>
      <c r="JHW13" s="120"/>
      <c r="JHX13" s="120"/>
      <c r="JHY13" s="120"/>
      <c r="JHZ13" s="120"/>
      <c r="JIA13" s="120"/>
      <c r="JIB13" s="120"/>
      <c r="JIC13" s="120"/>
      <c r="JID13" s="120"/>
      <c r="JIE13" s="120"/>
      <c r="JIF13" s="120"/>
      <c r="JIG13" s="120"/>
      <c r="JIH13" s="120"/>
      <c r="JII13" s="120"/>
      <c r="JIJ13" s="120"/>
      <c r="JIK13" s="120"/>
      <c r="JIL13" s="120"/>
      <c r="JIM13" s="120"/>
      <c r="JIN13" s="120"/>
      <c r="JIO13" s="120"/>
      <c r="JIP13" s="120"/>
      <c r="JIQ13" s="120"/>
      <c r="JIR13" s="120"/>
      <c r="JIS13" s="120"/>
      <c r="JIT13" s="120"/>
      <c r="JIU13" s="120"/>
      <c r="JIV13" s="120"/>
      <c r="JIW13" s="120"/>
      <c r="JIX13" s="120"/>
      <c r="JIY13" s="120"/>
      <c r="JIZ13" s="120"/>
      <c r="JJA13" s="120"/>
      <c r="JJB13" s="120"/>
      <c r="JJC13" s="120"/>
      <c r="JJD13" s="120"/>
      <c r="JJE13" s="120"/>
      <c r="JJF13" s="120"/>
      <c r="JJG13" s="120"/>
      <c r="JJH13" s="120"/>
      <c r="JJI13" s="120"/>
      <c r="JJJ13" s="120"/>
      <c r="JJK13" s="120"/>
      <c r="JJL13" s="120"/>
      <c r="JJM13" s="120"/>
      <c r="JJN13" s="120"/>
      <c r="JJO13" s="120"/>
      <c r="JJP13" s="120"/>
      <c r="JJQ13" s="120"/>
      <c r="JJR13" s="120"/>
      <c r="JJS13" s="120"/>
      <c r="JJT13" s="120"/>
      <c r="JJU13" s="120"/>
      <c r="JJV13" s="120"/>
      <c r="JJW13" s="120"/>
      <c r="JJX13" s="120"/>
      <c r="JJY13" s="120"/>
      <c r="JJZ13" s="120"/>
      <c r="JKA13" s="120"/>
      <c r="JKB13" s="120"/>
      <c r="JKC13" s="120"/>
      <c r="JKD13" s="120"/>
      <c r="JKE13" s="120"/>
      <c r="JKF13" s="120"/>
      <c r="JKG13" s="120"/>
      <c r="JKH13" s="120"/>
      <c r="JKI13" s="120"/>
      <c r="JKJ13" s="120"/>
      <c r="JKK13" s="120"/>
      <c r="JKL13" s="120"/>
      <c r="JKM13" s="120"/>
      <c r="JKN13" s="120"/>
      <c r="JKO13" s="120"/>
      <c r="JKP13" s="120"/>
      <c r="JKQ13" s="120"/>
      <c r="JKR13" s="120"/>
      <c r="JKS13" s="120"/>
      <c r="JKT13" s="120"/>
      <c r="JKU13" s="120"/>
      <c r="JKV13" s="120"/>
      <c r="JKW13" s="120"/>
      <c r="JKX13" s="120"/>
      <c r="JKY13" s="120"/>
      <c r="JKZ13" s="120"/>
      <c r="JLA13" s="120"/>
      <c r="JLB13" s="120"/>
      <c r="JLC13" s="120"/>
      <c r="JLD13" s="120"/>
      <c r="JLE13" s="120"/>
      <c r="JLF13" s="120"/>
      <c r="JLG13" s="120"/>
      <c r="JLH13" s="120"/>
      <c r="JLI13" s="120"/>
      <c r="JLJ13" s="120"/>
      <c r="JLK13" s="120"/>
      <c r="JLL13" s="120"/>
      <c r="JLM13" s="120"/>
      <c r="JLN13" s="120"/>
      <c r="JLO13" s="120"/>
      <c r="JLP13" s="120"/>
      <c r="JLQ13" s="120"/>
      <c r="JLR13" s="120"/>
      <c r="JLS13" s="120"/>
      <c r="JLT13" s="120"/>
      <c r="JLU13" s="120"/>
      <c r="JLV13" s="120"/>
      <c r="JLW13" s="120"/>
      <c r="JLX13" s="120"/>
      <c r="JLY13" s="120"/>
      <c r="JLZ13" s="120"/>
      <c r="JMA13" s="120"/>
      <c r="JMB13" s="120"/>
      <c r="JMC13" s="120"/>
      <c r="JMD13" s="120"/>
      <c r="JME13" s="120"/>
      <c r="JMF13" s="120"/>
      <c r="JMG13" s="120"/>
      <c r="JMH13" s="120"/>
      <c r="JMI13" s="120"/>
      <c r="JMJ13" s="120"/>
      <c r="JMK13" s="120"/>
      <c r="JML13" s="120"/>
      <c r="JMM13" s="120"/>
      <c r="JMN13" s="120"/>
      <c r="JMO13" s="120"/>
      <c r="JMP13" s="120"/>
      <c r="JMQ13" s="120"/>
      <c r="JMR13" s="120"/>
      <c r="JMS13" s="120"/>
      <c r="JMT13" s="120"/>
      <c r="JMU13" s="120"/>
      <c r="JMV13" s="120"/>
      <c r="JMW13" s="120"/>
      <c r="JMX13" s="120"/>
      <c r="JMY13" s="120"/>
      <c r="JMZ13" s="120"/>
      <c r="JNA13" s="120"/>
      <c r="JNB13" s="120"/>
      <c r="JNC13" s="120"/>
      <c r="JND13" s="120"/>
      <c r="JNE13" s="120"/>
      <c r="JNF13" s="120"/>
      <c r="JNG13" s="120"/>
      <c r="JNH13" s="120"/>
      <c r="JNI13" s="120"/>
      <c r="JNJ13" s="120"/>
      <c r="JNK13" s="120"/>
      <c r="JNL13" s="120"/>
      <c r="JNM13" s="120"/>
      <c r="JNN13" s="120"/>
      <c r="JNO13" s="120"/>
      <c r="JNP13" s="120"/>
      <c r="JNQ13" s="120"/>
      <c r="JNR13" s="120"/>
      <c r="JNS13" s="120"/>
      <c r="JNT13" s="120"/>
      <c r="JNU13" s="120"/>
      <c r="JNV13" s="120"/>
      <c r="JNW13" s="120"/>
      <c r="JNX13" s="120"/>
      <c r="JNY13" s="120"/>
      <c r="JNZ13" s="120"/>
      <c r="JOA13" s="120"/>
      <c r="JOB13" s="120"/>
      <c r="JOC13" s="120"/>
      <c r="JOD13" s="120"/>
      <c r="JOE13" s="120"/>
      <c r="JOF13" s="120"/>
      <c r="JOG13" s="120"/>
      <c r="JOH13" s="120"/>
      <c r="JOI13" s="120"/>
      <c r="JOJ13" s="120"/>
      <c r="JOK13" s="120"/>
      <c r="JOL13" s="120"/>
      <c r="JOM13" s="120"/>
      <c r="JON13" s="120"/>
      <c r="JOO13" s="120"/>
      <c r="JOP13" s="120"/>
      <c r="JOQ13" s="120"/>
      <c r="JOR13" s="120"/>
      <c r="JOS13" s="120"/>
      <c r="JOT13" s="120"/>
      <c r="JOU13" s="120"/>
      <c r="JOV13" s="120"/>
      <c r="JOW13" s="120"/>
      <c r="JOX13" s="120"/>
      <c r="JOY13" s="120"/>
      <c r="JOZ13" s="120"/>
      <c r="JPA13" s="120"/>
      <c r="JPB13" s="120"/>
      <c r="JPC13" s="120"/>
      <c r="JPD13" s="120"/>
      <c r="JPE13" s="120"/>
      <c r="JPF13" s="120"/>
      <c r="JPG13" s="120"/>
      <c r="JPH13" s="120"/>
      <c r="JPI13" s="120"/>
      <c r="JPJ13" s="120"/>
      <c r="JPK13" s="120"/>
      <c r="JPL13" s="120"/>
      <c r="JPM13" s="120"/>
      <c r="JPN13" s="120"/>
      <c r="JPO13" s="120"/>
      <c r="JPP13" s="120"/>
      <c r="JPQ13" s="120"/>
      <c r="JPR13" s="120"/>
      <c r="JPS13" s="120"/>
      <c r="JPT13" s="120"/>
      <c r="JPU13" s="120"/>
      <c r="JPV13" s="120"/>
      <c r="JPW13" s="120"/>
      <c r="JPX13" s="120"/>
      <c r="JPY13" s="120"/>
      <c r="JPZ13" s="120"/>
      <c r="JQA13" s="120"/>
      <c r="JQB13" s="120"/>
      <c r="JQC13" s="120"/>
      <c r="JQD13" s="120"/>
      <c r="JQE13" s="120"/>
      <c r="JQF13" s="120"/>
      <c r="JQG13" s="120"/>
      <c r="JQH13" s="120"/>
      <c r="JQI13" s="120"/>
      <c r="JQJ13" s="120"/>
      <c r="JQK13" s="120"/>
      <c r="JQL13" s="120"/>
      <c r="JQM13" s="120"/>
      <c r="JQN13" s="120"/>
      <c r="JQO13" s="120"/>
      <c r="JQP13" s="120"/>
      <c r="JQQ13" s="120"/>
      <c r="JQR13" s="120"/>
      <c r="JQS13" s="120"/>
      <c r="JQT13" s="120"/>
      <c r="JQU13" s="120"/>
      <c r="JQV13" s="120"/>
      <c r="JQW13" s="120"/>
      <c r="JQX13" s="120"/>
      <c r="JQY13" s="120"/>
      <c r="JQZ13" s="120"/>
      <c r="JRA13" s="120"/>
      <c r="JRB13" s="120"/>
      <c r="JRC13" s="120"/>
      <c r="JRD13" s="120"/>
      <c r="JRE13" s="120"/>
      <c r="JRF13" s="120"/>
      <c r="JRG13" s="120"/>
      <c r="JRH13" s="120"/>
      <c r="JRI13" s="120"/>
      <c r="JRJ13" s="120"/>
      <c r="JRK13" s="120"/>
      <c r="JRL13" s="120"/>
      <c r="JRM13" s="120"/>
      <c r="JRN13" s="120"/>
      <c r="JRO13" s="120"/>
      <c r="JRP13" s="120"/>
      <c r="JRQ13" s="120"/>
      <c r="JRR13" s="120"/>
      <c r="JRS13" s="120"/>
      <c r="JRT13" s="120"/>
      <c r="JRU13" s="120"/>
      <c r="JRV13" s="120"/>
      <c r="JRW13" s="120"/>
      <c r="JRX13" s="120"/>
      <c r="JRY13" s="120"/>
      <c r="JRZ13" s="120"/>
      <c r="JSA13" s="120"/>
      <c r="JSB13" s="120"/>
      <c r="JSC13" s="120"/>
      <c r="JSD13" s="120"/>
      <c r="JSE13" s="120"/>
      <c r="JSF13" s="120"/>
      <c r="JSG13" s="120"/>
      <c r="JSH13" s="120"/>
      <c r="JSI13" s="120"/>
      <c r="JSJ13" s="120"/>
      <c r="JSK13" s="120"/>
      <c r="JSL13" s="120"/>
      <c r="JSM13" s="120"/>
      <c r="JSN13" s="120"/>
      <c r="JSO13" s="120"/>
      <c r="JSP13" s="120"/>
      <c r="JSQ13" s="120"/>
      <c r="JSR13" s="120"/>
      <c r="JSS13" s="120"/>
      <c r="JST13" s="120"/>
      <c r="JSU13" s="120"/>
      <c r="JSV13" s="120"/>
      <c r="JSW13" s="120"/>
      <c r="JSX13" s="120"/>
      <c r="JSY13" s="120"/>
      <c r="JSZ13" s="120"/>
      <c r="JTA13" s="120"/>
      <c r="JTB13" s="120"/>
      <c r="JTC13" s="120"/>
      <c r="JTD13" s="120"/>
      <c r="JTE13" s="120"/>
      <c r="JTF13" s="120"/>
      <c r="JTG13" s="120"/>
      <c r="JTH13" s="120"/>
      <c r="JTI13" s="120"/>
      <c r="JTJ13" s="120"/>
      <c r="JTK13" s="120"/>
      <c r="JTL13" s="120"/>
      <c r="JTM13" s="120"/>
      <c r="JTN13" s="120"/>
      <c r="JTO13" s="120"/>
      <c r="JTP13" s="120"/>
      <c r="JTQ13" s="120"/>
      <c r="JTR13" s="120"/>
      <c r="JTS13" s="120"/>
      <c r="JTT13" s="120"/>
      <c r="JTU13" s="120"/>
      <c r="JTV13" s="120"/>
      <c r="JTW13" s="120"/>
      <c r="JTX13" s="120"/>
      <c r="JTY13" s="120"/>
      <c r="JTZ13" s="120"/>
      <c r="JUA13" s="120"/>
      <c r="JUB13" s="120"/>
      <c r="JUC13" s="120"/>
      <c r="JUD13" s="120"/>
      <c r="JUE13" s="120"/>
      <c r="JUF13" s="120"/>
      <c r="JUG13" s="120"/>
      <c r="JUH13" s="120"/>
      <c r="JUI13" s="120"/>
      <c r="JUJ13" s="120"/>
      <c r="JUK13" s="120"/>
      <c r="JUL13" s="120"/>
      <c r="JUM13" s="120"/>
      <c r="JUN13" s="120"/>
      <c r="JUO13" s="120"/>
      <c r="JUP13" s="120"/>
      <c r="JUQ13" s="120"/>
      <c r="JUR13" s="120"/>
      <c r="JUS13" s="120"/>
      <c r="JUT13" s="120"/>
      <c r="JUU13" s="120"/>
      <c r="JUV13" s="120"/>
      <c r="JUW13" s="120"/>
      <c r="JUX13" s="120"/>
      <c r="JUY13" s="120"/>
      <c r="JUZ13" s="120"/>
      <c r="JVA13" s="120"/>
      <c r="JVB13" s="120"/>
      <c r="JVC13" s="120"/>
      <c r="JVD13" s="120"/>
      <c r="JVE13" s="120"/>
      <c r="JVF13" s="120"/>
      <c r="JVG13" s="120"/>
      <c r="JVH13" s="120"/>
      <c r="JVI13" s="120"/>
      <c r="JVJ13" s="120"/>
      <c r="JVK13" s="120"/>
      <c r="JVL13" s="120"/>
      <c r="JVM13" s="120"/>
      <c r="JVN13" s="120"/>
      <c r="JVO13" s="120"/>
      <c r="JVP13" s="120"/>
      <c r="JVQ13" s="120"/>
      <c r="JVR13" s="120"/>
      <c r="JVS13" s="120"/>
      <c r="JVT13" s="120"/>
      <c r="JVU13" s="120"/>
      <c r="JVV13" s="120"/>
      <c r="JVW13" s="120"/>
      <c r="JVX13" s="120"/>
      <c r="JVY13" s="120"/>
      <c r="JVZ13" s="120"/>
      <c r="JWA13" s="120"/>
      <c r="JWB13" s="120"/>
      <c r="JWC13" s="120"/>
      <c r="JWD13" s="120"/>
      <c r="JWE13" s="120"/>
      <c r="JWF13" s="120"/>
      <c r="JWG13" s="120"/>
      <c r="JWH13" s="120"/>
      <c r="JWI13" s="120"/>
      <c r="JWJ13" s="120"/>
      <c r="JWK13" s="120"/>
      <c r="JWL13" s="120"/>
      <c r="JWM13" s="120"/>
      <c r="JWN13" s="120"/>
      <c r="JWO13" s="120"/>
      <c r="JWP13" s="120"/>
      <c r="JWQ13" s="120"/>
      <c r="JWR13" s="120"/>
      <c r="JWS13" s="120"/>
      <c r="JWT13" s="120"/>
      <c r="JWU13" s="120"/>
      <c r="JWV13" s="120"/>
      <c r="JWW13" s="120"/>
      <c r="JWX13" s="120"/>
      <c r="JWY13" s="120"/>
      <c r="JWZ13" s="120"/>
      <c r="JXA13" s="120"/>
      <c r="JXB13" s="120"/>
      <c r="JXC13" s="120"/>
      <c r="JXD13" s="120"/>
      <c r="JXE13" s="120"/>
      <c r="JXF13" s="120"/>
      <c r="JXG13" s="120"/>
      <c r="JXH13" s="120"/>
      <c r="JXI13" s="120"/>
      <c r="JXJ13" s="120"/>
      <c r="JXK13" s="120"/>
      <c r="JXL13" s="120"/>
      <c r="JXM13" s="120"/>
      <c r="JXN13" s="120"/>
      <c r="JXO13" s="120"/>
      <c r="JXP13" s="120"/>
      <c r="JXQ13" s="120"/>
      <c r="JXR13" s="120"/>
      <c r="JXS13" s="120"/>
      <c r="JXT13" s="120"/>
      <c r="JXU13" s="120"/>
      <c r="JXV13" s="120"/>
      <c r="JXW13" s="120"/>
      <c r="JXX13" s="120"/>
      <c r="JXY13" s="120"/>
      <c r="JXZ13" s="120"/>
      <c r="JYA13" s="120"/>
      <c r="JYB13" s="120"/>
      <c r="JYC13" s="120"/>
      <c r="JYD13" s="120"/>
      <c r="JYE13" s="120"/>
      <c r="JYF13" s="120"/>
      <c r="JYG13" s="120"/>
      <c r="JYH13" s="120"/>
      <c r="JYI13" s="120"/>
      <c r="JYJ13" s="120"/>
      <c r="JYK13" s="120"/>
      <c r="JYL13" s="120"/>
      <c r="JYM13" s="120"/>
      <c r="JYN13" s="120"/>
      <c r="JYO13" s="120"/>
      <c r="JYP13" s="120"/>
      <c r="JYQ13" s="120"/>
      <c r="JYR13" s="120"/>
      <c r="JYS13" s="120"/>
      <c r="JYT13" s="120"/>
      <c r="JYU13" s="120"/>
      <c r="JYV13" s="120"/>
      <c r="JYW13" s="120"/>
      <c r="JYX13" s="120"/>
      <c r="JYY13" s="120"/>
      <c r="JYZ13" s="120"/>
      <c r="JZA13" s="120"/>
      <c r="JZB13" s="120"/>
      <c r="JZC13" s="120"/>
      <c r="JZD13" s="120"/>
      <c r="JZE13" s="120"/>
      <c r="JZF13" s="120"/>
      <c r="JZG13" s="120"/>
      <c r="JZH13" s="120"/>
      <c r="JZI13" s="120"/>
      <c r="JZJ13" s="120"/>
      <c r="JZK13" s="120"/>
      <c r="JZL13" s="120"/>
      <c r="JZM13" s="120"/>
      <c r="JZN13" s="120"/>
      <c r="JZO13" s="120"/>
      <c r="JZP13" s="120"/>
      <c r="JZQ13" s="120"/>
      <c r="JZR13" s="120"/>
      <c r="JZS13" s="120"/>
      <c r="JZT13" s="120"/>
      <c r="JZU13" s="120"/>
      <c r="JZV13" s="120"/>
      <c r="JZW13" s="120"/>
      <c r="JZX13" s="120"/>
      <c r="JZY13" s="120"/>
      <c r="JZZ13" s="120"/>
      <c r="KAA13" s="120"/>
      <c r="KAB13" s="120"/>
      <c r="KAC13" s="120"/>
      <c r="KAD13" s="120"/>
      <c r="KAE13" s="120"/>
      <c r="KAF13" s="120"/>
      <c r="KAG13" s="120"/>
      <c r="KAH13" s="120"/>
      <c r="KAI13" s="120"/>
      <c r="KAJ13" s="120"/>
      <c r="KAK13" s="120"/>
      <c r="KAL13" s="120"/>
      <c r="KAM13" s="120"/>
      <c r="KAN13" s="120"/>
      <c r="KAO13" s="120"/>
      <c r="KAP13" s="120"/>
      <c r="KAQ13" s="120"/>
      <c r="KAR13" s="120"/>
      <c r="KAS13" s="120"/>
      <c r="KAT13" s="120"/>
      <c r="KAU13" s="120"/>
      <c r="KAV13" s="120"/>
      <c r="KAW13" s="120"/>
      <c r="KAX13" s="120"/>
      <c r="KAY13" s="120"/>
      <c r="KAZ13" s="120"/>
      <c r="KBA13" s="120"/>
      <c r="KBB13" s="120"/>
      <c r="KBC13" s="120"/>
      <c r="KBD13" s="120"/>
      <c r="KBE13" s="120"/>
      <c r="KBF13" s="120"/>
      <c r="KBG13" s="120"/>
      <c r="KBH13" s="120"/>
      <c r="KBI13" s="120"/>
      <c r="KBJ13" s="120"/>
      <c r="KBK13" s="120"/>
      <c r="KBL13" s="120"/>
      <c r="KBM13" s="120"/>
      <c r="KBN13" s="120"/>
      <c r="KBO13" s="120"/>
      <c r="KBP13" s="120"/>
      <c r="KBQ13" s="120"/>
      <c r="KBR13" s="120"/>
      <c r="KBS13" s="120"/>
      <c r="KBT13" s="120"/>
      <c r="KBU13" s="120"/>
      <c r="KBV13" s="120"/>
      <c r="KBW13" s="120"/>
      <c r="KBX13" s="120"/>
      <c r="KBY13" s="120"/>
      <c r="KBZ13" s="120"/>
      <c r="KCA13" s="120"/>
      <c r="KCB13" s="120"/>
      <c r="KCC13" s="120"/>
      <c r="KCD13" s="120"/>
      <c r="KCE13" s="120"/>
      <c r="KCF13" s="120"/>
      <c r="KCG13" s="120"/>
      <c r="KCH13" s="120"/>
      <c r="KCI13" s="120"/>
      <c r="KCJ13" s="120"/>
      <c r="KCK13" s="120"/>
      <c r="KCL13" s="120"/>
      <c r="KCM13" s="120"/>
      <c r="KCN13" s="120"/>
      <c r="KCO13" s="120"/>
      <c r="KCP13" s="120"/>
      <c r="KCQ13" s="120"/>
      <c r="KCR13" s="120"/>
      <c r="KCS13" s="120"/>
      <c r="KCT13" s="120"/>
      <c r="KCU13" s="120"/>
      <c r="KCV13" s="120"/>
      <c r="KCW13" s="120"/>
      <c r="KCX13" s="120"/>
      <c r="KCY13" s="120"/>
      <c r="KCZ13" s="120"/>
      <c r="KDA13" s="120"/>
      <c r="KDB13" s="120"/>
      <c r="KDC13" s="120"/>
      <c r="KDD13" s="120"/>
      <c r="KDE13" s="120"/>
      <c r="KDF13" s="120"/>
      <c r="KDG13" s="120"/>
      <c r="KDH13" s="120"/>
      <c r="KDI13" s="120"/>
      <c r="KDJ13" s="120"/>
      <c r="KDK13" s="120"/>
      <c r="KDL13" s="120"/>
      <c r="KDM13" s="120"/>
      <c r="KDN13" s="120"/>
      <c r="KDO13" s="120"/>
      <c r="KDP13" s="120"/>
      <c r="KDQ13" s="120"/>
      <c r="KDR13" s="120"/>
      <c r="KDS13" s="120"/>
      <c r="KDT13" s="120"/>
      <c r="KDU13" s="120"/>
      <c r="KDV13" s="120"/>
      <c r="KDW13" s="120"/>
      <c r="KDX13" s="120"/>
      <c r="KDY13" s="120"/>
      <c r="KDZ13" s="120"/>
      <c r="KEA13" s="120"/>
      <c r="KEB13" s="120"/>
      <c r="KEC13" s="120"/>
      <c r="KED13" s="120"/>
      <c r="KEE13" s="120"/>
      <c r="KEF13" s="120"/>
      <c r="KEG13" s="120"/>
      <c r="KEH13" s="120"/>
      <c r="KEI13" s="120"/>
      <c r="KEJ13" s="120"/>
      <c r="KEK13" s="120"/>
      <c r="KEL13" s="120"/>
      <c r="KEM13" s="120"/>
      <c r="KEN13" s="120"/>
      <c r="KEO13" s="120"/>
      <c r="KEP13" s="120"/>
      <c r="KEQ13" s="120"/>
      <c r="KER13" s="120"/>
      <c r="KES13" s="120"/>
      <c r="KET13" s="120"/>
      <c r="KEU13" s="120"/>
      <c r="KEV13" s="120"/>
      <c r="KEW13" s="120"/>
      <c r="KEX13" s="120"/>
      <c r="KEY13" s="120"/>
      <c r="KEZ13" s="120"/>
      <c r="KFA13" s="120"/>
      <c r="KFB13" s="120"/>
      <c r="KFC13" s="120"/>
      <c r="KFD13" s="120"/>
      <c r="KFE13" s="120"/>
      <c r="KFF13" s="120"/>
      <c r="KFG13" s="120"/>
      <c r="KFH13" s="120"/>
      <c r="KFI13" s="120"/>
      <c r="KFJ13" s="120"/>
      <c r="KFK13" s="120"/>
      <c r="KFL13" s="120"/>
      <c r="KFM13" s="120"/>
      <c r="KFN13" s="120"/>
      <c r="KFO13" s="120"/>
      <c r="KFP13" s="120"/>
      <c r="KFQ13" s="120"/>
      <c r="KFR13" s="120"/>
      <c r="KFS13" s="120"/>
      <c r="KFT13" s="120"/>
      <c r="KFU13" s="120"/>
      <c r="KFV13" s="120"/>
      <c r="KFW13" s="120"/>
      <c r="KFX13" s="120"/>
      <c r="KFY13" s="120"/>
      <c r="KFZ13" s="120"/>
      <c r="KGA13" s="120"/>
      <c r="KGB13" s="120"/>
      <c r="KGC13" s="120"/>
      <c r="KGD13" s="120"/>
      <c r="KGE13" s="120"/>
      <c r="KGF13" s="120"/>
      <c r="KGG13" s="120"/>
      <c r="KGH13" s="120"/>
      <c r="KGI13" s="120"/>
      <c r="KGJ13" s="120"/>
      <c r="KGK13" s="120"/>
      <c r="KGL13" s="120"/>
      <c r="KGM13" s="120"/>
      <c r="KGN13" s="120"/>
      <c r="KGO13" s="120"/>
      <c r="KGP13" s="120"/>
      <c r="KGQ13" s="120"/>
      <c r="KGR13" s="120"/>
      <c r="KGS13" s="120"/>
      <c r="KGT13" s="120"/>
      <c r="KGU13" s="120"/>
      <c r="KGV13" s="120"/>
      <c r="KGW13" s="120"/>
      <c r="KGX13" s="120"/>
      <c r="KGY13" s="120"/>
      <c r="KGZ13" s="120"/>
      <c r="KHA13" s="120"/>
      <c r="KHB13" s="120"/>
      <c r="KHC13" s="120"/>
      <c r="KHD13" s="120"/>
      <c r="KHE13" s="120"/>
      <c r="KHF13" s="120"/>
      <c r="KHG13" s="120"/>
      <c r="KHH13" s="120"/>
      <c r="KHI13" s="120"/>
      <c r="KHJ13" s="120"/>
      <c r="KHK13" s="120"/>
      <c r="KHL13" s="120"/>
      <c r="KHM13" s="120"/>
      <c r="KHN13" s="120"/>
      <c r="KHO13" s="120"/>
      <c r="KHP13" s="120"/>
      <c r="KHQ13" s="120"/>
      <c r="KHR13" s="120"/>
      <c r="KHS13" s="120"/>
      <c r="KHT13" s="120"/>
      <c r="KHU13" s="120"/>
      <c r="KHV13" s="120"/>
      <c r="KHW13" s="120"/>
      <c r="KHX13" s="120"/>
      <c r="KHY13" s="120"/>
      <c r="KHZ13" s="120"/>
      <c r="KIA13" s="120"/>
      <c r="KIB13" s="120"/>
      <c r="KIC13" s="120"/>
      <c r="KID13" s="120"/>
      <c r="KIE13" s="120"/>
      <c r="KIF13" s="120"/>
      <c r="KIG13" s="120"/>
      <c r="KIH13" s="120"/>
      <c r="KII13" s="120"/>
      <c r="KIJ13" s="120"/>
      <c r="KIK13" s="120"/>
      <c r="KIL13" s="120"/>
      <c r="KIM13" s="120"/>
      <c r="KIN13" s="120"/>
      <c r="KIO13" s="120"/>
      <c r="KIP13" s="120"/>
      <c r="KIQ13" s="120"/>
      <c r="KIR13" s="120"/>
      <c r="KIS13" s="120"/>
      <c r="KIT13" s="120"/>
      <c r="KIU13" s="120"/>
      <c r="KIV13" s="120"/>
      <c r="KIW13" s="120"/>
      <c r="KIX13" s="120"/>
      <c r="KIY13" s="120"/>
      <c r="KIZ13" s="120"/>
      <c r="KJA13" s="120"/>
      <c r="KJB13" s="120"/>
      <c r="KJC13" s="120"/>
      <c r="KJD13" s="120"/>
      <c r="KJE13" s="120"/>
      <c r="KJF13" s="120"/>
      <c r="KJG13" s="120"/>
      <c r="KJH13" s="120"/>
      <c r="KJI13" s="120"/>
      <c r="KJJ13" s="120"/>
      <c r="KJK13" s="120"/>
      <c r="KJL13" s="120"/>
      <c r="KJM13" s="120"/>
      <c r="KJN13" s="120"/>
      <c r="KJO13" s="120"/>
      <c r="KJP13" s="120"/>
      <c r="KJQ13" s="120"/>
      <c r="KJR13" s="120"/>
      <c r="KJS13" s="120"/>
      <c r="KJT13" s="120"/>
      <c r="KJU13" s="120"/>
      <c r="KJV13" s="120"/>
      <c r="KJW13" s="120"/>
      <c r="KJX13" s="120"/>
      <c r="KJY13" s="120"/>
      <c r="KJZ13" s="120"/>
      <c r="KKA13" s="120"/>
      <c r="KKB13" s="120"/>
      <c r="KKC13" s="120"/>
      <c r="KKD13" s="120"/>
      <c r="KKE13" s="120"/>
      <c r="KKF13" s="120"/>
      <c r="KKG13" s="120"/>
      <c r="KKH13" s="120"/>
      <c r="KKI13" s="120"/>
      <c r="KKJ13" s="120"/>
      <c r="KKK13" s="120"/>
      <c r="KKL13" s="120"/>
      <c r="KKM13" s="120"/>
      <c r="KKN13" s="120"/>
      <c r="KKO13" s="120"/>
      <c r="KKP13" s="120"/>
      <c r="KKQ13" s="120"/>
      <c r="KKR13" s="120"/>
      <c r="KKS13" s="120"/>
      <c r="KKT13" s="120"/>
      <c r="KKU13" s="120"/>
      <c r="KKV13" s="120"/>
      <c r="KKW13" s="120"/>
      <c r="KKX13" s="120"/>
      <c r="KKY13" s="120"/>
      <c r="KKZ13" s="120"/>
      <c r="KLA13" s="120"/>
      <c r="KLB13" s="120"/>
      <c r="KLC13" s="120"/>
      <c r="KLD13" s="120"/>
      <c r="KLE13" s="120"/>
      <c r="KLF13" s="120"/>
      <c r="KLG13" s="120"/>
      <c r="KLH13" s="120"/>
      <c r="KLI13" s="120"/>
      <c r="KLJ13" s="120"/>
      <c r="KLK13" s="120"/>
      <c r="KLL13" s="120"/>
      <c r="KLM13" s="120"/>
      <c r="KLN13" s="120"/>
      <c r="KLO13" s="120"/>
      <c r="KLP13" s="120"/>
      <c r="KLQ13" s="120"/>
      <c r="KLR13" s="120"/>
      <c r="KLS13" s="120"/>
      <c r="KLT13" s="120"/>
      <c r="KLU13" s="120"/>
      <c r="KLV13" s="120"/>
      <c r="KLW13" s="120"/>
      <c r="KLX13" s="120"/>
      <c r="KLY13" s="120"/>
      <c r="KLZ13" s="120"/>
      <c r="KMA13" s="120"/>
      <c r="KMB13" s="120"/>
      <c r="KMC13" s="120"/>
      <c r="KMD13" s="120"/>
      <c r="KME13" s="120"/>
      <c r="KMF13" s="120"/>
      <c r="KMG13" s="120"/>
      <c r="KMH13" s="120"/>
      <c r="KMI13" s="120"/>
      <c r="KMJ13" s="120"/>
      <c r="KMK13" s="120"/>
      <c r="KML13" s="120"/>
      <c r="KMM13" s="120"/>
      <c r="KMN13" s="120"/>
      <c r="KMO13" s="120"/>
      <c r="KMP13" s="120"/>
      <c r="KMQ13" s="120"/>
      <c r="KMR13" s="120"/>
      <c r="KMS13" s="120"/>
      <c r="KMT13" s="120"/>
      <c r="KMU13" s="120"/>
      <c r="KMV13" s="120"/>
      <c r="KMW13" s="120"/>
      <c r="KMX13" s="120"/>
      <c r="KMY13" s="120"/>
      <c r="KMZ13" s="120"/>
      <c r="KNA13" s="120"/>
      <c r="KNB13" s="120"/>
      <c r="KNC13" s="120"/>
      <c r="KND13" s="120"/>
      <c r="KNE13" s="120"/>
      <c r="KNF13" s="120"/>
      <c r="KNG13" s="120"/>
      <c r="KNH13" s="120"/>
      <c r="KNI13" s="120"/>
      <c r="KNJ13" s="120"/>
      <c r="KNK13" s="120"/>
      <c r="KNL13" s="120"/>
      <c r="KNM13" s="120"/>
      <c r="KNN13" s="120"/>
      <c r="KNO13" s="120"/>
      <c r="KNP13" s="120"/>
      <c r="KNQ13" s="120"/>
      <c r="KNR13" s="120"/>
      <c r="KNS13" s="120"/>
      <c r="KNT13" s="120"/>
      <c r="KNU13" s="120"/>
      <c r="KNV13" s="120"/>
      <c r="KNW13" s="120"/>
      <c r="KNX13" s="120"/>
      <c r="KNY13" s="120"/>
      <c r="KNZ13" s="120"/>
      <c r="KOA13" s="120"/>
      <c r="KOB13" s="120"/>
      <c r="KOC13" s="120"/>
      <c r="KOD13" s="120"/>
      <c r="KOE13" s="120"/>
      <c r="KOF13" s="120"/>
      <c r="KOG13" s="120"/>
      <c r="KOH13" s="120"/>
      <c r="KOI13" s="120"/>
      <c r="KOJ13" s="120"/>
      <c r="KOK13" s="120"/>
      <c r="KOL13" s="120"/>
      <c r="KOM13" s="120"/>
      <c r="KON13" s="120"/>
      <c r="KOO13" s="120"/>
      <c r="KOP13" s="120"/>
      <c r="KOQ13" s="120"/>
      <c r="KOR13" s="120"/>
      <c r="KOS13" s="120"/>
      <c r="KOT13" s="120"/>
      <c r="KOU13" s="120"/>
      <c r="KOV13" s="120"/>
      <c r="KOW13" s="120"/>
      <c r="KOX13" s="120"/>
      <c r="KOY13" s="120"/>
      <c r="KOZ13" s="120"/>
      <c r="KPA13" s="120"/>
      <c r="KPB13" s="120"/>
      <c r="KPC13" s="120"/>
      <c r="KPD13" s="120"/>
      <c r="KPE13" s="120"/>
      <c r="KPF13" s="120"/>
      <c r="KPG13" s="120"/>
      <c r="KPH13" s="120"/>
      <c r="KPI13" s="120"/>
      <c r="KPJ13" s="120"/>
      <c r="KPK13" s="120"/>
      <c r="KPL13" s="120"/>
      <c r="KPM13" s="120"/>
      <c r="KPN13" s="120"/>
      <c r="KPO13" s="120"/>
      <c r="KPP13" s="120"/>
      <c r="KPQ13" s="120"/>
      <c r="KPR13" s="120"/>
      <c r="KPS13" s="120"/>
      <c r="KPT13" s="120"/>
      <c r="KPU13" s="120"/>
      <c r="KPV13" s="120"/>
      <c r="KPW13" s="120"/>
      <c r="KPX13" s="120"/>
      <c r="KPY13" s="120"/>
      <c r="KPZ13" s="120"/>
      <c r="KQA13" s="120"/>
      <c r="KQB13" s="120"/>
      <c r="KQC13" s="120"/>
      <c r="KQD13" s="120"/>
      <c r="KQE13" s="120"/>
      <c r="KQF13" s="120"/>
      <c r="KQG13" s="120"/>
      <c r="KQH13" s="120"/>
      <c r="KQI13" s="120"/>
      <c r="KQJ13" s="120"/>
      <c r="KQK13" s="120"/>
      <c r="KQL13" s="120"/>
      <c r="KQM13" s="120"/>
      <c r="KQN13" s="120"/>
      <c r="KQO13" s="120"/>
      <c r="KQP13" s="120"/>
      <c r="KQQ13" s="120"/>
      <c r="KQR13" s="120"/>
      <c r="KQS13" s="120"/>
      <c r="KQT13" s="120"/>
      <c r="KQU13" s="120"/>
      <c r="KQV13" s="120"/>
      <c r="KQW13" s="120"/>
      <c r="KQX13" s="120"/>
      <c r="KQY13" s="120"/>
      <c r="KQZ13" s="120"/>
      <c r="KRA13" s="120"/>
      <c r="KRB13" s="120"/>
      <c r="KRC13" s="120"/>
      <c r="KRD13" s="120"/>
      <c r="KRE13" s="120"/>
      <c r="KRF13" s="120"/>
      <c r="KRG13" s="120"/>
      <c r="KRH13" s="120"/>
      <c r="KRI13" s="120"/>
      <c r="KRJ13" s="120"/>
      <c r="KRK13" s="120"/>
      <c r="KRL13" s="120"/>
      <c r="KRM13" s="120"/>
      <c r="KRN13" s="120"/>
      <c r="KRO13" s="120"/>
      <c r="KRP13" s="120"/>
      <c r="KRQ13" s="120"/>
      <c r="KRR13" s="120"/>
      <c r="KRS13" s="120"/>
      <c r="KRT13" s="120"/>
      <c r="KRU13" s="120"/>
      <c r="KRV13" s="120"/>
      <c r="KRW13" s="120"/>
      <c r="KRX13" s="120"/>
      <c r="KRY13" s="120"/>
      <c r="KRZ13" s="120"/>
      <c r="KSA13" s="120"/>
      <c r="KSB13" s="120"/>
      <c r="KSC13" s="120"/>
      <c r="KSD13" s="120"/>
      <c r="KSE13" s="120"/>
      <c r="KSF13" s="120"/>
      <c r="KSG13" s="120"/>
      <c r="KSH13" s="120"/>
      <c r="KSI13" s="120"/>
      <c r="KSJ13" s="120"/>
      <c r="KSK13" s="120"/>
      <c r="KSL13" s="120"/>
      <c r="KSM13" s="120"/>
      <c r="KSN13" s="120"/>
      <c r="KSO13" s="120"/>
      <c r="KSP13" s="120"/>
      <c r="KSQ13" s="120"/>
      <c r="KSR13" s="120"/>
      <c r="KSS13" s="120"/>
      <c r="KST13" s="120"/>
      <c r="KSU13" s="120"/>
      <c r="KSV13" s="120"/>
      <c r="KSW13" s="120"/>
      <c r="KSX13" s="120"/>
      <c r="KSY13" s="120"/>
      <c r="KSZ13" s="120"/>
      <c r="KTA13" s="120"/>
      <c r="KTB13" s="120"/>
      <c r="KTC13" s="120"/>
      <c r="KTD13" s="120"/>
      <c r="KTE13" s="120"/>
      <c r="KTF13" s="120"/>
      <c r="KTG13" s="120"/>
      <c r="KTH13" s="120"/>
      <c r="KTI13" s="120"/>
      <c r="KTJ13" s="120"/>
      <c r="KTK13" s="120"/>
      <c r="KTL13" s="120"/>
      <c r="KTM13" s="120"/>
      <c r="KTN13" s="120"/>
      <c r="KTO13" s="120"/>
      <c r="KTP13" s="120"/>
      <c r="KTQ13" s="120"/>
      <c r="KTR13" s="120"/>
      <c r="KTS13" s="120"/>
      <c r="KTT13" s="120"/>
      <c r="KTU13" s="120"/>
      <c r="KTV13" s="120"/>
      <c r="KTW13" s="120"/>
      <c r="KTX13" s="120"/>
      <c r="KTY13" s="120"/>
      <c r="KTZ13" s="120"/>
      <c r="KUA13" s="120"/>
      <c r="KUB13" s="120"/>
      <c r="KUC13" s="120"/>
      <c r="KUD13" s="120"/>
      <c r="KUE13" s="120"/>
      <c r="KUF13" s="120"/>
      <c r="KUG13" s="120"/>
      <c r="KUH13" s="120"/>
      <c r="KUI13" s="120"/>
      <c r="KUJ13" s="120"/>
      <c r="KUK13" s="120"/>
      <c r="KUL13" s="120"/>
      <c r="KUM13" s="120"/>
      <c r="KUN13" s="120"/>
      <c r="KUO13" s="120"/>
      <c r="KUP13" s="120"/>
      <c r="KUQ13" s="120"/>
      <c r="KUR13" s="120"/>
      <c r="KUS13" s="120"/>
      <c r="KUT13" s="120"/>
      <c r="KUU13" s="120"/>
      <c r="KUV13" s="120"/>
      <c r="KUW13" s="120"/>
      <c r="KUX13" s="120"/>
      <c r="KUY13" s="120"/>
      <c r="KUZ13" s="120"/>
      <c r="KVA13" s="120"/>
      <c r="KVB13" s="120"/>
      <c r="KVC13" s="120"/>
      <c r="KVD13" s="120"/>
      <c r="KVE13" s="120"/>
      <c r="KVF13" s="120"/>
      <c r="KVG13" s="120"/>
      <c r="KVH13" s="120"/>
      <c r="KVI13" s="120"/>
      <c r="KVJ13" s="120"/>
      <c r="KVK13" s="120"/>
      <c r="KVL13" s="120"/>
      <c r="KVM13" s="120"/>
      <c r="KVN13" s="120"/>
      <c r="KVO13" s="120"/>
      <c r="KVP13" s="120"/>
      <c r="KVQ13" s="120"/>
      <c r="KVR13" s="120"/>
      <c r="KVS13" s="120"/>
      <c r="KVT13" s="120"/>
      <c r="KVU13" s="120"/>
      <c r="KVV13" s="120"/>
      <c r="KVW13" s="120"/>
      <c r="KVX13" s="120"/>
      <c r="KVY13" s="120"/>
      <c r="KVZ13" s="120"/>
      <c r="KWA13" s="120"/>
      <c r="KWB13" s="120"/>
      <c r="KWC13" s="120"/>
      <c r="KWD13" s="120"/>
      <c r="KWE13" s="120"/>
      <c r="KWF13" s="120"/>
      <c r="KWG13" s="120"/>
      <c r="KWH13" s="120"/>
      <c r="KWI13" s="120"/>
      <c r="KWJ13" s="120"/>
      <c r="KWK13" s="120"/>
      <c r="KWL13" s="120"/>
      <c r="KWM13" s="120"/>
      <c r="KWN13" s="120"/>
      <c r="KWO13" s="120"/>
      <c r="KWP13" s="120"/>
      <c r="KWQ13" s="120"/>
      <c r="KWR13" s="120"/>
      <c r="KWS13" s="120"/>
      <c r="KWT13" s="120"/>
      <c r="KWU13" s="120"/>
      <c r="KWV13" s="120"/>
      <c r="KWW13" s="120"/>
      <c r="KWX13" s="120"/>
      <c r="KWY13" s="120"/>
      <c r="KWZ13" s="120"/>
      <c r="KXA13" s="120"/>
      <c r="KXB13" s="120"/>
      <c r="KXC13" s="120"/>
      <c r="KXD13" s="120"/>
      <c r="KXE13" s="120"/>
      <c r="KXF13" s="120"/>
      <c r="KXG13" s="120"/>
      <c r="KXH13" s="120"/>
      <c r="KXI13" s="120"/>
      <c r="KXJ13" s="120"/>
      <c r="KXK13" s="120"/>
      <c r="KXL13" s="120"/>
      <c r="KXM13" s="120"/>
      <c r="KXN13" s="120"/>
      <c r="KXO13" s="120"/>
      <c r="KXP13" s="120"/>
      <c r="KXQ13" s="120"/>
      <c r="KXR13" s="120"/>
      <c r="KXS13" s="120"/>
      <c r="KXT13" s="120"/>
      <c r="KXU13" s="120"/>
      <c r="KXV13" s="120"/>
      <c r="KXW13" s="120"/>
      <c r="KXX13" s="120"/>
      <c r="KXY13" s="120"/>
      <c r="KXZ13" s="120"/>
      <c r="KYA13" s="120"/>
      <c r="KYB13" s="120"/>
      <c r="KYC13" s="120"/>
      <c r="KYD13" s="120"/>
      <c r="KYE13" s="120"/>
      <c r="KYF13" s="120"/>
      <c r="KYG13" s="120"/>
      <c r="KYH13" s="120"/>
      <c r="KYI13" s="120"/>
      <c r="KYJ13" s="120"/>
      <c r="KYK13" s="120"/>
      <c r="KYL13" s="120"/>
      <c r="KYM13" s="120"/>
      <c r="KYN13" s="120"/>
      <c r="KYO13" s="120"/>
      <c r="KYP13" s="120"/>
      <c r="KYQ13" s="120"/>
      <c r="KYR13" s="120"/>
      <c r="KYS13" s="120"/>
      <c r="KYT13" s="120"/>
      <c r="KYU13" s="120"/>
      <c r="KYV13" s="120"/>
      <c r="KYW13" s="120"/>
      <c r="KYX13" s="120"/>
      <c r="KYY13" s="120"/>
      <c r="KYZ13" s="120"/>
      <c r="KZA13" s="120"/>
      <c r="KZB13" s="120"/>
      <c r="KZC13" s="120"/>
      <c r="KZD13" s="120"/>
      <c r="KZE13" s="120"/>
      <c r="KZF13" s="120"/>
      <c r="KZG13" s="120"/>
      <c r="KZH13" s="120"/>
      <c r="KZI13" s="120"/>
      <c r="KZJ13" s="120"/>
      <c r="KZK13" s="120"/>
      <c r="KZL13" s="120"/>
      <c r="KZM13" s="120"/>
      <c r="KZN13" s="120"/>
      <c r="KZO13" s="120"/>
      <c r="KZP13" s="120"/>
      <c r="KZQ13" s="120"/>
      <c r="KZR13" s="120"/>
      <c r="KZS13" s="120"/>
      <c r="KZT13" s="120"/>
      <c r="KZU13" s="120"/>
      <c r="KZV13" s="120"/>
      <c r="KZW13" s="120"/>
      <c r="KZX13" s="120"/>
      <c r="KZY13" s="120"/>
      <c r="KZZ13" s="120"/>
      <c r="LAA13" s="120"/>
      <c r="LAB13" s="120"/>
      <c r="LAC13" s="120"/>
      <c r="LAD13" s="120"/>
      <c r="LAE13" s="120"/>
      <c r="LAF13" s="120"/>
      <c r="LAG13" s="120"/>
      <c r="LAH13" s="120"/>
      <c r="LAI13" s="120"/>
      <c r="LAJ13" s="120"/>
      <c r="LAK13" s="120"/>
      <c r="LAL13" s="120"/>
      <c r="LAM13" s="120"/>
      <c r="LAN13" s="120"/>
      <c r="LAO13" s="120"/>
      <c r="LAP13" s="120"/>
      <c r="LAQ13" s="120"/>
      <c r="LAR13" s="120"/>
      <c r="LAS13" s="120"/>
      <c r="LAT13" s="120"/>
      <c r="LAU13" s="120"/>
      <c r="LAV13" s="120"/>
      <c r="LAW13" s="120"/>
      <c r="LAX13" s="120"/>
      <c r="LAY13" s="120"/>
      <c r="LAZ13" s="120"/>
      <c r="LBA13" s="120"/>
      <c r="LBB13" s="120"/>
      <c r="LBC13" s="120"/>
      <c r="LBD13" s="120"/>
      <c r="LBE13" s="120"/>
      <c r="LBF13" s="120"/>
      <c r="LBG13" s="120"/>
      <c r="LBH13" s="120"/>
      <c r="LBI13" s="120"/>
      <c r="LBJ13" s="120"/>
      <c r="LBK13" s="120"/>
      <c r="LBL13" s="120"/>
      <c r="LBM13" s="120"/>
      <c r="LBN13" s="120"/>
      <c r="LBO13" s="120"/>
      <c r="LBP13" s="120"/>
      <c r="LBQ13" s="120"/>
      <c r="LBR13" s="120"/>
      <c r="LBS13" s="120"/>
      <c r="LBT13" s="120"/>
      <c r="LBU13" s="120"/>
      <c r="LBV13" s="120"/>
      <c r="LBW13" s="120"/>
      <c r="LBX13" s="120"/>
      <c r="LBY13" s="120"/>
      <c r="LBZ13" s="120"/>
      <c r="LCA13" s="120"/>
      <c r="LCB13" s="120"/>
      <c r="LCC13" s="120"/>
      <c r="LCD13" s="120"/>
      <c r="LCE13" s="120"/>
      <c r="LCF13" s="120"/>
      <c r="LCG13" s="120"/>
      <c r="LCH13" s="120"/>
      <c r="LCI13" s="120"/>
      <c r="LCJ13" s="120"/>
      <c r="LCK13" s="120"/>
      <c r="LCL13" s="120"/>
      <c r="LCM13" s="120"/>
      <c r="LCN13" s="120"/>
      <c r="LCO13" s="120"/>
      <c r="LCP13" s="120"/>
      <c r="LCQ13" s="120"/>
      <c r="LCR13" s="120"/>
      <c r="LCS13" s="120"/>
      <c r="LCT13" s="120"/>
      <c r="LCU13" s="120"/>
      <c r="LCV13" s="120"/>
      <c r="LCW13" s="120"/>
      <c r="LCX13" s="120"/>
      <c r="LCY13" s="120"/>
      <c r="LCZ13" s="120"/>
      <c r="LDA13" s="120"/>
      <c r="LDB13" s="120"/>
      <c r="LDC13" s="120"/>
      <c r="LDD13" s="120"/>
      <c r="LDE13" s="120"/>
      <c r="LDF13" s="120"/>
      <c r="LDG13" s="120"/>
      <c r="LDH13" s="120"/>
      <c r="LDI13" s="120"/>
      <c r="LDJ13" s="120"/>
      <c r="LDK13" s="120"/>
      <c r="LDL13" s="120"/>
      <c r="LDM13" s="120"/>
      <c r="LDN13" s="120"/>
      <c r="LDO13" s="120"/>
      <c r="LDP13" s="120"/>
      <c r="LDQ13" s="120"/>
      <c r="LDR13" s="120"/>
      <c r="LDS13" s="120"/>
      <c r="LDT13" s="120"/>
      <c r="LDU13" s="120"/>
      <c r="LDV13" s="120"/>
      <c r="LDW13" s="120"/>
      <c r="LDX13" s="120"/>
      <c r="LDY13" s="120"/>
      <c r="LDZ13" s="120"/>
      <c r="LEA13" s="120"/>
      <c r="LEB13" s="120"/>
      <c r="LEC13" s="120"/>
      <c r="LED13" s="120"/>
      <c r="LEE13" s="120"/>
      <c r="LEF13" s="120"/>
      <c r="LEG13" s="120"/>
      <c r="LEH13" s="120"/>
      <c r="LEI13" s="120"/>
      <c r="LEJ13" s="120"/>
      <c r="LEK13" s="120"/>
      <c r="LEL13" s="120"/>
      <c r="LEM13" s="120"/>
      <c r="LEN13" s="120"/>
      <c r="LEO13" s="120"/>
      <c r="LEP13" s="120"/>
      <c r="LEQ13" s="120"/>
      <c r="LER13" s="120"/>
      <c r="LES13" s="120"/>
      <c r="LET13" s="120"/>
      <c r="LEU13" s="120"/>
      <c r="LEV13" s="120"/>
      <c r="LEW13" s="120"/>
      <c r="LEX13" s="120"/>
      <c r="LEY13" s="120"/>
      <c r="LEZ13" s="120"/>
      <c r="LFA13" s="120"/>
      <c r="LFB13" s="120"/>
      <c r="LFC13" s="120"/>
      <c r="LFD13" s="120"/>
      <c r="LFE13" s="120"/>
      <c r="LFF13" s="120"/>
      <c r="LFG13" s="120"/>
      <c r="LFH13" s="120"/>
      <c r="LFI13" s="120"/>
      <c r="LFJ13" s="120"/>
      <c r="LFK13" s="120"/>
      <c r="LFL13" s="120"/>
      <c r="LFM13" s="120"/>
      <c r="LFN13" s="120"/>
      <c r="LFO13" s="120"/>
      <c r="LFP13" s="120"/>
      <c r="LFQ13" s="120"/>
      <c r="LFR13" s="120"/>
      <c r="LFS13" s="120"/>
      <c r="LFT13" s="120"/>
      <c r="LFU13" s="120"/>
      <c r="LFV13" s="120"/>
      <c r="LFW13" s="120"/>
      <c r="LFX13" s="120"/>
      <c r="LFY13" s="120"/>
      <c r="LFZ13" s="120"/>
      <c r="LGA13" s="120"/>
      <c r="LGB13" s="120"/>
      <c r="LGC13" s="120"/>
      <c r="LGD13" s="120"/>
      <c r="LGE13" s="120"/>
      <c r="LGF13" s="120"/>
      <c r="LGG13" s="120"/>
      <c r="LGH13" s="120"/>
      <c r="LGI13" s="120"/>
      <c r="LGJ13" s="120"/>
      <c r="LGK13" s="120"/>
      <c r="LGL13" s="120"/>
      <c r="LGM13" s="120"/>
      <c r="LGN13" s="120"/>
      <c r="LGO13" s="120"/>
      <c r="LGP13" s="120"/>
      <c r="LGQ13" s="120"/>
      <c r="LGR13" s="120"/>
      <c r="LGS13" s="120"/>
      <c r="LGT13" s="120"/>
      <c r="LGU13" s="120"/>
      <c r="LGV13" s="120"/>
      <c r="LGW13" s="120"/>
      <c r="LGX13" s="120"/>
      <c r="LGY13" s="120"/>
      <c r="LGZ13" s="120"/>
      <c r="LHA13" s="120"/>
      <c r="LHB13" s="120"/>
      <c r="LHC13" s="120"/>
      <c r="LHD13" s="120"/>
      <c r="LHE13" s="120"/>
      <c r="LHF13" s="120"/>
      <c r="LHG13" s="120"/>
      <c r="LHH13" s="120"/>
      <c r="LHI13" s="120"/>
      <c r="LHJ13" s="120"/>
      <c r="LHK13" s="120"/>
      <c r="LHL13" s="120"/>
      <c r="LHM13" s="120"/>
      <c r="LHN13" s="120"/>
      <c r="LHO13" s="120"/>
      <c r="LHP13" s="120"/>
      <c r="LHQ13" s="120"/>
      <c r="LHR13" s="120"/>
      <c r="LHS13" s="120"/>
      <c r="LHT13" s="120"/>
      <c r="LHU13" s="120"/>
      <c r="LHV13" s="120"/>
      <c r="LHW13" s="120"/>
      <c r="LHX13" s="120"/>
      <c r="LHY13" s="120"/>
      <c r="LHZ13" s="120"/>
      <c r="LIA13" s="120"/>
      <c r="LIB13" s="120"/>
      <c r="LIC13" s="120"/>
      <c r="LID13" s="120"/>
      <c r="LIE13" s="120"/>
      <c r="LIF13" s="120"/>
      <c r="LIG13" s="120"/>
      <c r="LIH13" s="120"/>
      <c r="LII13" s="120"/>
      <c r="LIJ13" s="120"/>
      <c r="LIK13" s="120"/>
      <c r="LIL13" s="120"/>
      <c r="LIM13" s="120"/>
      <c r="LIN13" s="120"/>
      <c r="LIO13" s="120"/>
      <c r="LIP13" s="120"/>
      <c r="LIQ13" s="120"/>
      <c r="LIR13" s="120"/>
      <c r="LIS13" s="120"/>
      <c r="LIT13" s="120"/>
      <c r="LIU13" s="120"/>
      <c r="LIV13" s="120"/>
      <c r="LIW13" s="120"/>
      <c r="LIX13" s="120"/>
      <c r="LIY13" s="120"/>
      <c r="LIZ13" s="120"/>
      <c r="LJA13" s="120"/>
      <c r="LJB13" s="120"/>
      <c r="LJC13" s="120"/>
      <c r="LJD13" s="120"/>
      <c r="LJE13" s="120"/>
      <c r="LJF13" s="120"/>
      <c r="LJG13" s="120"/>
      <c r="LJH13" s="120"/>
      <c r="LJI13" s="120"/>
      <c r="LJJ13" s="120"/>
      <c r="LJK13" s="120"/>
      <c r="LJL13" s="120"/>
      <c r="LJM13" s="120"/>
      <c r="LJN13" s="120"/>
      <c r="LJO13" s="120"/>
      <c r="LJP13" s="120"/>
      <c r="LJQ13" s="120"/>
      <c r="LJR13" s="120"/>
      <c r="LJS13" s="120"/>
      <c r="LJT13" s="120"/>
      <c r="LJU13" s="120"/>
      <c r="LJV13" s="120"/>
      <c r="LJW13" s="120"/>
      <c r="LJX13" s="120"/>
      <c r="LJY13" s="120"/>
      <c r="LJZ13" s="120"/>
      <c r="LKA13" s="120"/>
      <c r="LKB13" s="120"/>
      <c r="LKC13" s="120"/>
      <c r="LKD13" s="120"/>
      <c r="LKE13" s="120"/>
      <c r="LKF13" s="120"/>
      <c r="LKG13" s="120"/>
      <c r="LKH13" s="120"/>
      <c r="LKI13" s="120"/>
      <c r="LKJ13" s="120"/>
      <c r="LKK13" s="120"/>
      <c r="LKL13" s="120"/>
      <c r="LKM13" s="120"/>
      <c r="LKN13" s="120"/>
      <c r="LKO13" s="120"/>
      <c r="LKP13" s="120"/>
      <c r="LKQ13" s="120"/>
      <c r="LKR13" s="120"/>
      <c r="LKS13" s="120"/>
      <c r="LKT13" s="120"/>
      <c r="LKU13" s="120"/>
      <c r="LKV13" s="120"/>
      <c r="LKW13" s="120"/>
      <c r="LKX13" s="120"/>
      <c r="LKY13" s="120"/>
      <c r="LKZ13" s="120"/>
      <c r="LLA13" s="120"/>
      <c r="LLB13" s="120"/>
      <c r="LLC13" s="120"/>
      <c r="LLD13" s="120"/>
      <c r="LLE13" s="120"/>
      <c r="LLF13" s="120"/>
      <c r="LLG13" s="120"/>
      <c r="LLH13" s="120"/>
      <c r="LLI13" s="120"/>
      <c r="LLJ13" s="120"/>
      <c r="LLK13" s="120"/>
      <c r="LLL13" s="120"/>
      <c r="LLM13" s="120"/>
      <c r="LLN13" s="120"/>
      <c r="LLO13" s="120"/>
      <c r="LLP13" s="120"/>
      <c r="LLQ13" s="120"/>
      <c r="LLR13" s="120"/>
      <c r="LLS13" s="120"/>
      <c r="LLT13" s="120"/>
      <c r="LLU13" s="120"/>
      <c r="LLV13" s="120"/>
      <c r="LLW13" s="120"/>
      <c r="LLX13" s="120"/>
      <c r="LLY13" s="120"/>
      <c r="LLZ13" s="120"/>
      <c r="LMA13" s="120"/>
      <c r="LMB13" s="120"/>
      <c r="LMC13" s="120"/>
      <c r="LMD13" s="120"/>
      <c r="LME13" s="120"/>
      <c r="LMF13" s="120"/>
      <c r="LMG13" s="120"/>
      <c r="LMH13" s="120"/>
      <c r="LMI13" s="120"/>
      <c r="LMJ13" s="120"/>
      <c r="LMK13" s="120"/>
      <c r="LML13" s="120"/>
      <c r="LMM13" s="120"/>
      <c r="LMN13" s="120"/>
      <c r="LMO13" s="120"/>
      <c r="LMP13" s="120"/>
      <c r="LMQ13" s="120"/>
      <c r="LMR13" s="120"/>
      <c r="LMS13" s="120"/>
      <c r="LMT13" s="120"/>
      <c r="LMU13" s="120"/>
      <c r="LMV13" s="120"/>
      <c r="LMW13" s="120"/>
      <c r="LMX13" s="120"/>
      <c r="LMY13" s="120"/>
      <c r="LMZ13" s="120"/>
      <c r="LNA13" s="120"/>
      <c r="LNB13" s="120"/>
      <c r="LNC13" s="120"/>
      <c r="LND13" s="120"/>
      <c r="LNE13" s="120"/>
      <c r="LNF13" s="120"/>
      <c r="LNG13" s="120"/>
      <c r="LNH13" s="120"/>
      <c r="LNI13" s="120"/>
      <c r="LNJ13" s="120"/>
      <c r="LNK13" s="120"/>
      <c r="LNL13" s="120"/>
      <c r="LNM13" s="120"/>
      <c r="LNN13" s="120"/>
      <c r="LNO13" s="120"/>
      <c r="LNP13" s="120"/>
      <c r="LNQ13" s="120"/>
      <c r="LNR13" s="120"/>
      <c r="LNS13" s="120"/>
      <c r="LNT13" s="120"/>
      <c r="LNU13" s="120"/>
      <c r="LNV13" s="120"/>
      <c r="LNW13" s="120"/>
      <c r="LNX13" s="120"/>
      <c r="LNY13" s="120"/>
      <c r="LNZ13" s="120"/>
      <c r="LOA13" s="120"/>
      <c r="LOB13" s="120"/>
      <c r="LOC13" s="120"/>
      <c r="LOD13" s="120"/>
      <c r="LOE13" s="120"/>
      <c r="LOF13" s="120"/>
      <c r="LOG13" s="120"/>
      <c r="LOH13" s="120"/>
      <c r="LOI13" s="120"/>
      <c r="LOJ13" s="120"/>
      <c r="LOK13" s="120"/>
      <c r="LOL13" s="120"/>
      <c r="LOM13" s="120"/>
      <c r="LON13" s="120"/>
      <c r="LOO13" s="120"/>
      <c r="LOP13" s="120"/>
      <c r="LOQ13" s="120"/>
      <c r="LOR13" s="120"/>
      <c r="LOS13" s="120"/>
      <c r="LOT13" s="120"/>
      <c r="LOU13" s="120"/>
      <c r="LOV13" s="120"/>
      <c r="LOW13" s="120"/>
      <c r="LOX13" s="120"/>
      <c r="LOY13" s="120"/>
      <c r="LOZ13" s="120"/>
      <c r="LPA13" s="120"/>
      <c r="LPB13" s="120"/>
      <c r="LPC13" s="120"/>
      <c r="LPD13" s="120"/>
      <c r="LPE13" s="120"/>
      <c r="LPF13" s="120"/>
      <c r="LPG13" s="120"/>
      <c r="LPH13" s="120"/>
      <c r="LPI13" s="120"/>
      <c r="LPJ13" s="120"/>
      <c r="LPK13" s="120"/>
      <c r="LPL13" s="120"/>
      <c r="LPM13" s="120"/>
      <c r="LPN13" s="120"/>
      <c r="LPO13" s="120"/>
      <c r="LPP13" s="120"/>
      <c r="LPQ13" s="120"/>
      <c r="LPR13" s="120"/>
      <c r="LPS13" s="120"/>
      <c r="LPT13" s="120"/>
      <c r="LPU13" s="120"/>
      <c r="LPV13" s="120"/>
      <c r="LPW13" s="120"/>
      <c r="LPX13" s="120"/>
      <c r="LPY13" s="120"/>
      <c r="LPZ13" s="120"/>
      <c r="LQA13" s="120"/>
      <c r="LQB13" s="120"/>
      <c r="LQC13" s="120"/>
      <c r="LQD13" s="120"/>
      <c r="LQE13" s="120"/>
      <c r="LQF13" s="120"/>
      <c r="LQG13" s="120"/>
      <c r="LQH13" s="120"/>
      <c r="LQI13" s="120"/>
      <c r="LQJ13" s="120"/>
      <c r="LQK13" s="120"/>
      <c r="LQL13" s="120"/>
      <c r="LQM13" s="120"/>
      <c r="LQN13" s="120"/>
      <c r="LQO13" s="120"/>
      <c r="LQP13" s="120"/>
      <c r="LQQ13" s="120"/>
      <c r="LQR13" s="120"/>
      <c r="LQS13" s="120"/>
      <c r="LQT13" s="120"/>
      <c r="LQU13" s="120"/>
      <c r="LQV13" s="120"/>
      <c r="LQW13" s="120"/>
      <c r="LQX13" s="120"/>
      <c r="LQY13" s="120"/>
      <c r="LQZ13" s="120"/>
      <c r="LRA13" s="120"/>
      <c r="LRB13" s="120"/>
      <c r="LRC13" s="120"/>
      <c r="LRD13" s="120"/>
      <c r="LRE13" s="120"/>
      <c r="LRF13" s="120"/>
      <c r="LRG13" s="120"/>
      <c r="LRH13" s="120"/>
      <c r="LRI13" s="120"/>
      <c r="LRJ13" s="120"/>
      <c r="LRK13" s="120"/>
      <c r="LRL13" s="120"/>
      <c r="LRM13" s="120"/>
      <c r="LRN13" s="120"/>
      <c r="LRO13" s="120"/>
      <c r="LRP13" s="120"/>
      <c r="LRQ13" s="120"/>
      <c r="LRR13" s="120"/>
      <c r="LRS13" s="120"/>
      <c r="LRT13" s="120"/>
      <c r="LRU13" s="120"/>
      <c r="LRV13" s="120"/>
      <c r="LRW13" s="120"/>
      <c r="LRX13" s="120"/>
      <c r="LRY13" s="120"/>
      <c r="LRZ13" s="120"/>
      <c r="LSA13" s="120"/>
      <c r="LSB13" s="120"/>
      <c r="LSC13" s="120"/>
      <c r="LSD13" s="120"/>
      <c r="LSE13" s="120"/>
      <c r="LSF13" s="120"/>
      <c r="LSG13" s="120"/>
      <c r="LSH13" s="120"/>
      <c r="LSI13" s="120"/>
      <c r="LSJ13" s="120"/>
      <c r="LSK13" s="120"/>
      <c r="LSL13" s="120"/>
      <c r="LSM13" s="120"/>
      <c r="LSN13" s="120"/>
      <c r="LSO13" s="120"/>
      <c r="LSP13" s="120"/>
      <c r="LSQ13" s="120"/>
      <c r="LSR13" s="120"/>
      <c r="LSS13" s="120"/>
      <c r="LST13" s="120"/>
      <c r="LSU13" s="120"/>
      <c r="LSV13" s="120"/>
      <c r="LSW13" s="120"/>
      <c r="LSX13" s="120"/>
      <c r="LSY13" s="120"/>
      <c r="LSZ13" s="120"/>
      <c r="LTA13" s="120"/>
      <c r="LTB13" s="120"/>
      <c r="LTC13" s="120"/>
      <c r="LTD13" s="120"/>
      <c r="LTE13" s="120"/>
      <c r="LTF13" s="120"/>
      <c r="LTG13" s="120"/>
      <c r="LTH13" s="120"/>
      <c r="LTI13" s="120"/>
      <c r="LTJ13" s="120"/>
      <c r="LTK13" s="120"/>
      <c r="LTL13" s="120"/>
      <c r="LTM13" s="120"/>
      <c r="LTN13" s="120"/>
      <c r="LTO13" s="120"/>
      <c r="LTP13" s="120"/>
      <c r="LTQ13" s="120"/>
      <c r="LTR13" s="120"/>
      <c r="LTS13" s="120"/>
      <c r="LTT13" s="120"/>
      <c r="LTU13" s="120"/>
      <c r="LTV13" s="120"/>
      <c r="LTW13" s="120"/>
      <c r="LTX13" s="120"/>
      <c r="LTY13" s="120"/>
      <c r="LTZ13" s="120"/>
      <c r="LUA13" s="120"/>
      <c r="LUB13" s="120"/>
      <c r="LUC13" s="120"/>
      <c r="LUD13" s="120"/>
      <c r="LUE13" s="120"/>
      <c r="LUF13" s="120"/>
      <c r="LUG13" s="120"/>
      <c r="LUH13" s="120"/>
      <c r="LUI13" s="120"/>
      <c r="LUJ13" s="120"/>
      <c r="LUK13" s="120"/>
      <c r="LUL13" s="120"/>
      <c r="LUM13" s="120"/>
      <c r="LUN13" s="120"/>
      <c r="LUO13" s="120"/>
      <c r="LUP13" s="120"/>
      <c r="LUQ13" s="120"/>
      <c r="LUR13" s="120"/>
      <c r="LUS13" s="120"/>
      <c r="LUT13" s="120"/>
      <c r="LUU13" s="120"/>
      <c r="LUV13" s="120"/>
      <c r="LUW13" s="120"/>
      <c r="LUX13" s="120"/>
      <c r="LUY13" s="120"/>
      <c r="LUZ13" s="120"/>
      <c r="LVA13" s="120"/>
      <c r="LVB13" s="120"/>
      <c r="LVC13" s="120"/>
      <c r="LVD13" s="120"/>
      <c r="LVE13" s="120"/>
      <c r="LVF13" s="120"/>
      <c r="LVG13" s="120"/>
      <c r="LVH13" s="120"/>
      <c r="LVI13" s="120"/>
      <c r="LVJ13" s="120"/>
      <c r="LVK13" s="120"/>
      <c r="LVL13" s="120"/>
      <c r="LVM13" s="120"/>
      <c r="LVN13" s="120"/>
      <c r="LVO13" s="120"/>
      <c r="LVP13" s="120"/>
      <c r="LVQ13" s="120"/>
      <c r="LVR13" s="120"/>
      <c r="LVS13" s="120"/>
      <c r="LVT13" s="120"/>
      <c r="LVU13" s="120"/>
      <c r="LVV13" s="120"/>
      <c r="LVW13" s="120"/>
      <c r="LVX13" s="120"/>
      <c r="LVY13" s="120"/>
      <c r="LVZ13" s="120"/>
      <c r="LWA13" s="120"/>
      <c r="LWB13" s="120"/>
      <c r="LWC13" s="120"/>
      <c r="LWD13" s="120"/>
      <c r="LWE13" s="120"/>
      <c r="LWF13" s="120"/>
      <c r="LWG13" s="120"/>
      <c r="LWH13" s="120"/>
      <c r="LWI13" s="120"/>
      <c r="LWJ13" s="120"/>
      <c r="LWK13" s="120"/>
      <c r="LWL13" s="120"/>
      <c r="LWM13" s="120"/>
      <c r="LWN13" s="120"/>
      <c r="LWO13" s="120"/>
      <c r="LWP13" s="120"/>
      <c r="LWQ13" s="120"/>
      <c r="LWR13" s="120"/>
      <c r="LWS13" s="120"/>
      <c r="LWT13" s="120"/>
      <c r="LWU13" s="120"/>
      <c r="LWV13" s="120"/>
      <c r="LWW13" s="120"/>
      <c r="LWX13" s="120"/>
      <c r="LWY13" s="120"/>
      <c r="LWZ13" s="120"/>
      <c r="LXA13" s="120"/>
      <c r="LXB13" s="120"/>
      <c r="LXC13" s="120"/>
      <c r="LXD13" s="120"/>
      <c r="LXE13" s="120"/>
      <c r="LXF13" s="120"/>
      <c r="LXG13" s="120"/>
      <c r="LXH13" s="120"/>
      <c r="LXI13" s="120"/>
      <c r="LXJ13" s="120"/>
      <c r="LXK13" s="120"/>
      <c r="LXL13" s="120"/>
      <c r="LXM13" s="120"/>
      <c r="LXN13" s="120"/>
      <c r="LXO13" s="120"/>
      <c r="LXP13" s="120"/>
      <c r="LXQ13" s="120"/>
      <c r="LXR13" s="120"/>
      <c r="LXS13" s="120"/>
      <c r="LXT13" s="120"/>
      <c r="LXU13" s="120"/>
      <c r="LXV13" s="120"/>
      <c r="LXW13" s="120"/>
      <c r="LXX13" s="120"/>
      <c r="LXY13" s="120"/>
      <c r="LXZ13" s="120"/>
      <c r="LYA13" s="120"/>
      <c r="LYB13" s="120"/>
      <c r="LYC13" s="120"/>
      <c r="LYD13" s="120"/>
      <c r="LYE13" s="120"/>
      <c r="LYF13" s="120"/>
      <c r="LYG13" s="120"/>
      <c r="LYH13" s="120"/>
      <c r="LYI13" s="120"/>
      <c r="LYJ13" s="120"/>
      <c r="LYK13" s="120"/>
      <c r="LYL13" s="120"/>
      <c r="LYM13" s="120"/>
      <c r="LYN13" s="120"/>
      <c r="LYO13" s="120"/>
      <c r="LYP13" s="120"/>
      <c r="LYQ13" s="120"/>
      <c r="LYR13" s="120"/>
      <c r="LYS13" s="120"/>
      <c r="LYT13" s="120"/>
      <c r="LYU13" s="120"/>
      <c r="LYV13" s="120"/>
      <c r="LYW13" s="120"/>
      <c r="LYX13" s="120"/>
      <c r="LYY13" s="120"/>
      <c r="LYZ13" s="120"/>
      <c r="LZA13" s="120"/>
      <c r="LZB13" s="120"/>
      <c r="LZC13" s="120"/>
      <c r="LZD13" s="120"/>
      <c r="LZE13" s="120"/>
      <c r="LZF13" s="120"/>
      <c r="LZG13" s="120"/>
      <c r="LZH13" s="120"/>
      <c r="LZI13" s="120"/>
      <c r="LZJ13" s="120"/>
      <c r="LZK13" s="120"/>
      <c r="LZL13" s="120"/>
      <c r="LZM13" s="120"/>
      <c r="LZN13" s="120"/>
      <c r="LZO13" s="120"/>
      <c r="LZP13" s="120"/>
      <c r="LZQ13" s="120"/>
      <c r="LZR13" s="120"/>
      <c r="LZS13" s="120"/>
      <c r="LZT13" s="120"/>
      <c r="LZU13" s="120"/>
      <c r="LZV13" s="120"/>
      <c r="LZW13" s="120"/>
      <c r="LZX13" s="120"/>
      <c r="LZY13" s="120"/>
      <c r="LZZ13" s="120"/>
      <c r="MAA13" s="120"/>
      <c r="MAB13" s="120"/>
      <c r="MAC13" s="120"/>
      <c r="MAD13" s="120"/>
      <c r="MAE13" s="120"/>
      <c r="MAF13" s="120"/>
      <c r="MAG13" s="120"/>
      <c r="MAH13" s="120"/>
      <c r="MAI13" s="120"/>
      <c r="MAJ13" s="120"/>
      <c r="MAK13" s="120"/>
      <c r="MAL13" s="120"/>
      <c r="MAM13" s="120"/>
      <c r="MAN13" s="120"/>
      <c r="MAO13" s="120"/>
      <c r="MAP13" s="120"/>
      <c r="MAQ13" s="120"/>
      <c r="MAR13" s="120"/>
      <c r="MAS13" s="120"/>
      <c r="MAT13" s="120"/>
      <c r="MAU13" s="120"/>
      <c r="MAV13" s="120"/>
      <c r="MAW13" s="120"/>
      <c r="MAX13" s="120"/>
      <c r="MAY13" s="120"/>
      <c r="MAZ13" s="120"/>
      <c r="MBA13" s="120"/>
      <c r="MBB13" s="120"/>
      <c r="MBC13" s="120"/>
      <c r="MBD13" s="120"/>
      <c r="MBE13" s="120"/>
      <c r="MBF13" s="120"/>
      <c r="MBG13" s="120"/>
      <c r="MBH13" s="120"/>
      <c r="MBI13" s="120"/>
      <c r="MBJ13" s="120"/>
      <c r="MBK13" s="120"/>
      <c r="MBL13" s="120"/>
      <c r="MBM13" s="120"/>
      <c r="MBN13" s="120"/>
      <c r="MBO13" s="120"/>
      <c r="MBP13" s="120"/>
      <c r="MBQ13" s="120"/>
      <c r="MBR13" s="120"/>
      <c r="MBS13" s="120"/>
      <c r="MBT13" s="120"/>
      <c r="MBU13" s="120"/>
      <c r="MBV13" s="120"/>
      <c r="MBW13" s="120"/>
      <c r="MBX13" s="120"/>
      <c r="MBY13" s="120"/>
      <c r="MBZ13" s="120"/>
      <c r="MCA13" s="120"/>
      <c r="MCB13" s="120"/>
      <c r="MCC13" s="120"/>
      <c r="MCD13" s="120"/>
      <c r="MCE13" s="120"/>
      <c r="MCF13" s="120"/>
      <c r="MCG13" s="120"/>
      <c r="MCH13" s="120"/>
      <c r="MCI13" s="120"/>
      <c r="MCJ13" s="120"/>
      <c r="MCK13" s="120"/>
      <c r="MCL13" s="120"/>
      <c r="MCM13" s="120"/>
      <c r="MCN13" s="120"/>
      <c r="MCO13" s="120"/>
      <c r="MCP13" s="120"/>
      <c r="MCQ13" s="120"/>
      <c r="MCR13" s="120"/>
      <c r="MCS13" s="120"/>
      <c r="MCT13" s="120"/>
      <c r="MCU13" s="120"/>
      <c r="MCV13" s="120"/>
      <c r="MCW13" s="120"/>
      <c r="MCX13" s="120"/>
      <c r="MCY13" s="120"/>
      <c r="MCZ13" s="120"/>
      <c r="MDA13" s="120"/>
      <c r="MDB13" s="120"/>
      <c r="MDC13" s="120"/>
      <c r="MDD13" s="120"/>
      <c r="MDE13" s="120"/>
      <c r="MDF13" s="120"/>
      <c r="MDG13" s="120"/>
      <c r="MDH13" s="120"/>
      <c r="MDI13" s="120"/>
      <c r="MDJ13" s="120"/>
      <c r="MDK13" s="120"/>
      <c r="MDL13" s="120"/>
      <c r="MDM13" s="120"/>
      <c r="MDN13" s="120"/>
      <c r="MDO13" s="120"/>
      <c r="MDP13" s="120"/>
      <c r="MDQ13" s="120"/>
      <c r="MDR13" s="120"/>
      <c r="MDS13" s="120"/>
      <c r="MDT13" s="120"/>
      <c r="MDU13" s="120"/>
      <c r="MDV13" s="120"/>
      <c r="MDW13" s="120"/>
      <c r="MDX13" s="120"/>
      <c r="MDY13" s="120"/>
      <c r="MDZ13" s="120"/>
      <c r="MEA13" s="120"/>
      <c r="MEB13" s="120"/>
      <c r="MEC13" s="120"/>
      <c r="MED13" s="120"/>
      <c r="MEE13" s="120"/>
      <c r="MEF13" s="120"/>
      <c r="MEG13" s="120"/>
      <c r="MEH13" s="120"/>
      <c r="MEI13" s="120"/>
      <c r="MEJ13" s="120"/>
      <c r="MEK13" s="120"/>
      <c r="MEL13" s="120"/>
      <c r="MEM13" s="120"/>
      <c r="MEN13" s="120"/>
      <c r="MEO13" s="120"/>
      <c r="MEP13" s="120"/>
      <c r="MEQ13" s="120"/>
      <c r="MER13" s="120"/>
      <c r="MES13" s="120"/>
      <c r="MET13" s="120"/>
      <c r="MEU13" s="120"/>
      <c r="MEV13" s="120"/>
      <c r="MEW13" s="120"/>
      <c r="MEX13" s="120"/>
      <c r="MEY13" s="120"/>
      <c r="MEZ13" s="120"/>
      <c r="MFA13" s="120"/>
      <c r="MFB13" s="120"/>
      <c r="MFC13" s="120"/>
      <c r="MFD13" s="120"/>
      <c r="MFE13" s="120"/>
      <c r="MFF13" s="120"/>
      <c r="MFG13" s="120"/>
      <c r="MFH13" s="120"/>
      <c r="MFI13" s="120"/>
      <c r="MFJ13" s="120"/>
      <c r="MFK13" s="120"/>
      <c r="MFL13" s="120"/>
      <c r="MFM13" s="120"/>
      <c r="MFN13" s="120"/>
      <c r="MFO13" s="120"/>
      <c r="MFP13" s="120"/>
      <c r="MFQ13" s="120"/>
      <c r="MFR13" s="120"/>
      <c r="MFS13" s="120"/>
      <c r="MFT13" s="120"/>
      <c r="MFU13" s="120"/>
      <c r="MFV13" s="120"/>
      <c r="MFW13" s="120"/>
      <c r="MFX13" s="120"/>
      <c r="MFY13" s="120"/>
      <c r="MFZ13" s="120"/>
      <c r="MGA13" s="120"/>
      <c r="MGB13" s="120"/>
      <c r="MGC13" s="120"/>
      <c r="MGD13" s="120"/>
      <c r="MGE13" s="120"/>
      <c r="MGF13" s="120"/>
      <c r="MGG13" s="120"/>
      <c r="MGH13" s="120"/>
      <c r="MGI13" s="120"/>
      <c r="MGJ13" s="120"/>
      <c r="MGK13" s="120"/>
      <c r="MGL13" s="120"/>
      <c r="MGM13" s="120"/>
      <c r="MGN13" s="120"/>
      <c r="MGO13" s="120"/>
      <c r="MGP13" s="120"/>
      <c r="MGQ13" s="120"/>
      <c r="MGR13" s="120"/>
      <c r="MGS13" s="120"/>
      <c r="MGT13" s="120"/>
      <c r="MGU13" s="120"/>
      <c r="MGV13" s="120"/>
      <c r="MGW13" s="120"/>
      <c r="MGX13" s="120"/>
      <c r="MGY13" s="120"/>
      <c r="MGZ13" s="120"/>
      <c r="MHA13" s="120"/>
      <c r="MHB13" s="120"/>
      <c r="MHC13" s="120"/>
      <c r="MHD13" s="120"/>
      <c r="MHE13" s="120"/>
      <c r="MHF13" s="120"/>
      <c r="MHG13" s="120"/>
      <c r="MHH13" s="120"/>
      <c r="MHI13" s="120"/>
      <c r="MHJ13" s="120"/>
      <c r="MHK13" s="120"/>
      <c r="MHL13" s="120"/>
      <c r="MHM13" s="120"/>
      <c r="MHN13" s="120"/>
      <c r="MHO13" s="120"/>
      <c r="MHP13" s="120"/>
      <c r="MHQ13" s="120"/>
      <c r="MHR13" s="120"/>
      <c r="MHS13" s="120"/>
      <c r="MHT13" s="120"/>
      <c r="MHU13" s="120"/>
      <c r="MHV13" s="120"/>
      <c r="MHW13" s="120"/>
      <c r="MHX13" s="120"/>
      <c r="MHY13" s="120"/>
      <c r="MHZ13" s="120"/>
      <c r="MIA13" s="120"/>
      <c r="MIB13" s="120"/>
      <c r="MIC13" s="120"/>
      <c r="MID13" s="120"/>
      <c r="MIE13" s="120"/>
      <c r="MIF13" s="120"/>
      <c r="MIG13" s="120"/>
      <c r="MIH13" s="120"/>
      <c r="MII13" s="120"/>
      <c r="MIJ13" s="120"/>
      <c r="MIK13" s="120"/>
      <c r="MIL13" s="120"/>
      <c r="MIM13" s="120"/>
      <c r="MIN13" s="120"/>
      <c r="MIO13" s="120"/>
      <c r="MIP13" s="120"/>
      <c r="MIQ13" s="120"/>
      <c r="MIR13" s="120"/>
      <c r="MIS13" s="120"/>
      <c r="MIT13" s="120"/>
      <c r="MIU13" s="120"/>
      <c r="MIV13" s="120"/>
      <c r="MIW13" s="120"/>
      <c r="MIX13" s="120"/>
      <c r="MIY13" s="120"/>
      <c r="MIZ13" s="120"/>
      <c r="MJA13" s="120"/>
      <c r="MJB13" s="120"/>
      <c r="MJC13" s="120"/>
      <c r="MJD13" s="120"/>
      <c r="MJE13" s="120"/>
      <c r="MJF13" s="120"/>
      <c r="MJG13" s="120"/>
      <c r="MJH13" s="120"/>
      <c r="MJI13" s="120"/>
      <c r="MJJ13" s="120"/>
      <c r="MJK13" s="120"/>
      <c r="MJL13" s="120"/>
      <c r="MJM13" s="120"/>
      <c r="MJN13" s="120"/>
      <c r="MJO13" s="120"/>
      <c r="MJP13" s="120"/>
      <c r="MJQ13" s="120"/>
      <c r="MJR13" s="120"/>
      <c r="MJS13" s="120"/>
      <c r="MJT13" s="120"/>
      <c r="MJU13" s="120"/>
      <c r="MJV13" s="120"/>
      <c r="MJW13" s="120"/>
      <c r="MJX13" s="120"/>
      <c r="MJY13" s="120"/>
      <c r="MJZ13" s="120"/>
      <c r="MKA13" s="120"/>
      <c r="MKB13" s="120"/>
      <c r="MKC13" s="120"/>
      <c r="MKD13" s="120"/>
      <c r="MKE13" s="120"/>
      <c r="MKF13" s="120"/>
      <c r="MKG13" s="120"/>
      <c r="MKH13" s="120"/>
      <c r="MKI13" s="120"/>
      <c r="MKJ13" s="120"/>
      <c r="MKK13" s="120"/>
      <c r="MKL13" s="120"/>
      <c r="MKM13" s="120"/>
      <c r="MKN13" s="120"/>
      <c r="MKO13" s="120"/>
      <c r="MKP13" s="120"/>
      <c r="MKQ13" s="120"/>
      <c r="MKR13" s="120"/>
      <c r="MKS13" s="120"/>
      <c r="MKT13" s="120"/>
      <c r="MKU13" s="120"/>
      <c r="MKV13" s="120"/>
      <c r="MKW13" s="120"/>
      <c r="MKX13" s="120"/>
      <c r="MKY13" s="120"/>
      <c r="MKZ13" s="120"/>
      <c r="MLA13" s="120"/>
      <c r="MLB13" s="120"/>
      <c r="MLC13" s="120"/>
      <c r="MLD13" s="120"/>
      <c r="MLE13" s="120"/>
      <c r="MLF13" s="120"/>
      <c r="MLG13" s="120"/>
      <c r="MLH13" s="120"/>
      <c r="MLI13" s="120"/>
      <c r="MLJ13" s="120"/>
      <c r="MLK13" s="120"/>
      <c r="MLL13" s="120"/>
      <c r="MLM13" s="120"/>
      <c r="MLN13" s="120"/>
      <c r="MLO13" s="120"/>
      <c r="MLP13" s="120"/>
      <c r="MLQ13" s="120"/>
      <c r="MLR13" s="120"/>
      <c r="MLS13" s="120"/>
      <c r="MLT13" s="120"/>
      <c r="MLU13" s="120"/>
      <c r="MLV13" s="120"/>
      <c r="MLW13" s="120"/>
      <c r="MLX13" s="120"/>
      <c r="MLY13" s="120"/>
      <c r="MLZ13" s="120"/>
      <c r="MMA13" s="120"/>
      <c r="MMB13" s="120"/>
      <c r="MMC13" s="120"/>
      <c r="MMD13" s="120"/>
      <c r="MME13" s="120"/>
      <c r="MMF13" s="120"/>
      <c r="MMG13" s="120"/>
      <c r="MMH13" s="120"/>
      <c r="MMI13" s="120"/>
      <c r="MMJ13" s="120"/>
      <c r="MMK13" s="120"/>
      <c r="MML13" s="120"/>
      <c r="MMM13" s="120"/>
      <c r="MMN13" s="120"/>
      <c r="MMO13" s="120"/>
      <c r="MMP13" s="120"/>
      <c r="MMQ13" s="120"/>
      <c r="MMR13" s="120"/>
      <c r="MMS13" s="120"/>
      <c r="MMT13" s="120"/>
      <c r="MMU13" s="120"/>
      <c r="MMV13" s="120"/>
      <c r="MMW13" s="120"/>
      <c r="MMX13" s="120"/>
      <c r="MMY13" s="120"/>
      <c r="MMZ13" s="120"/>
      <c r="MNA13" s="120"/>
      <c r="MNB13" s="120"/>
      <c r="MNC13" s="120"/>
      <c r="MND13" s="120"/>
      <c r="MNE13" s="120"/>
      <c r="MNF13" s="120"/>
      <c r="MNG13" s="120"/>
      <c r="MNH13" s="120"/>
      <c r="MNI13" s="120"/>
      <c r="MNJ13" s="120"/>
      <c r="MNK13" s="120"/>
      <c r="MNL13" s="120"/>
      <c r="MNM13" s="120"/>
      <c r="MNN13" s="120"/>
      <c r="MNO13" s="120"/>
      <c r="MNP13" s="120"/>
      <c r="MNQ13" s="120"/>
      <c r="MNR13" s="120"/>
      <c r="MNS13" s="120"/>
      <c r="MNT13" s="120"/>
      <c r="MNU13" s="120"/>
      <c r="MNV13" s="120"/>
      <c r="MNW13" s="120"/>
      <c r="MNX13" s="120"/>
      <c r="MNY13" s="120"/>
      <c r="MNZ13" s="120"/>
      <c r="MOA13" s="120"/>
      <c r="MOB13" s="120"/>
      <c r="MOC13" s="120"/>
      <c r="MOD13" s="120"/>
      <c r="MOE13" s="120"/>
      <c r="MOF13" s="120"/>
      <c r="MOG13" s="120"/>
      <c r="MOH13" s="120"/>
      <c r="MOI13" s="120"/>
      <c r="MOJ13" s="120"/>
      <c r="MOK13" s="120"/>
      <c r="MOL13" s="120"/>
      <c r="MOM13" s="120"/>
      <c r="MON13" s="120"/>
      <c r="MOO13" s="120"/>
      <c r="MOP13" s="120"/>
      <c r="MOQ13" s="120"/>
      <c r="MOR13" s="120"/>
      <c r="MOS13" s="120"/>
      <c r="MOT13" s="120"/>
      <c r="MOU13" s="120"/>
      <c r="MOV13" s="120"/>
      <c r="MOW13" s="120"/>
      <c r="MOX13" s="120"/>
      <c r="MOY13" s="120"/>
      <c r="MOZ13" s="120"/>
      <c r="MPA13" s="120"/>
      <c r="MPB13" s="120"/>
      <c r="MPC13" s="120"/>
      <c r="MPD13" s="120"/>
      <c r="MPE13" s="120"/>
      <c r="MPF13" s="120"/>
      <c r="MPG13" s="120"/>
      <c r="MPH13" s="120"/>
      <c r="MPI13" s="120"/>
      <c r="MPJ13" s="120"/>
      <c r="MPK13" s="120"/>
      <c r="MPL13" s="120"/>
      <c r="MPM13" s="120"/>
      <c r="MPN13" s="120"/>
      <c r="MPO13" s="120"/>
      <c r="MPP13" s="120"/>
      <c r="MPQ13" s="120"/>
      <c r="MPR13" s="120"/>
      <c r="MPS13" s="120"/>
      <c r="MPT13" s="120"/>
      <c r="MPU13" s="120"/>
      <c r="MPV13" s="120"/>
      <c r="MPW13" s="120"/>
      <c r="MPX13" s="120"/>
      <c r="MPY13" s="120"/>
      <c r="MPZ13" s="120"/>
      <c r="MQA13" s="120"/>
      <c r="MQB13" s="120"/>
      <c r="MQC13" s="120"/>
      <c r="MQD13" s="120"/>
      <c r="MQE13" s="120"/>
      <c r="MQF13" s="120"/>
      <c r="MQG13" s="120"/>
      <c r="MQH13" s="120"/>
      <c r="MQI13" s="120"/>
      <c r="MQJ13" s="120"/>
      <c r="MQK13" s="120"/>
      <c r="MQL13" s="120"/>
      <c r="MQM13" s="120"/>
      <c r="MQN13" s="120"/>
      <c r="MQO13" s="120"/>
      <c r="MQP13" s="120"/>
      <c r="MQQ13" s="120"/>
      <c r="MQR13" s="120"/>
      <c r="MQS13" s="120"/>
      <c r="MQT13" s="120"/>
      <c r="MQU13" s="120"/>
      <c r="MQV13" s="120"/>
      <c r="MQW13" s="120"/>
      <c r="MQX13" s="120"/>
      <c r="MQY13" s="120"/>
      <c r="MQZ13" s="120"/>
      <c r="MRA13" s="120"/>
      <c r="MRB13" s="120"/>
      <c r="MRC13" s="120"/>
      <c r="MRD13" s="120"/>
      <c r="MRE13" s="120"/>
      <c r="MRF13" s="120"/>
      <c r="MRG13" s="120"/>
      <c r="MRH13" s="120"/>
      <c r="MRI13" s="120"/>
      <c r="MRJ13" s="120"/>
      <c r="MRK13" s="120"/>
      <c r="MRL13" s="120"/>
      <c r="MRM13" s="120"/>
      <c r="MRN13" s="120"/>
      <c r="MRO13" s="120"/>
      <c r="MRP13" s="120"/>
      <c r="MRQ13" s="120"/>
      <c r="MRR13" s="120"/>
      <c r="MRS13" s="120"/>
      <c r="MRT13" s="120"/>
      <c r="MRU13" s="120"/>
      <c r="MRV13" s="120"/>
      <c r="MRW13" s="120"/>
      <c r="MRX13" s="120"/>
      <c r="MRY13" s="120"/>
      <c r="MRZ13" s="120"/>
      <c r="MSA13" s="120"/>
      <c r="MSB13" s="120"/>
      <c r="MSC13" s="120"/>
      <c r="MSD13" s="120"/>
      <c r="MSE13" s="120"/>
      <c r="MSF13" s="120"/>
      <c r="MSG13" s="120"/>
      <c r="MSH13" s="120"/>
      <c r="MSI13" s="120"/>
      <c r="MSJ13" s="120"/>
      <c r="MSK13" s="120"/>
      <c r="MSL13" s="120"/>
      <c r="MSM13" s="120"/>
      <c r="MSN13" s="120"/>
      <c r="MSO13" s="120"/>
      <c r="MSP13" s="120"/>
      <c r="MSQ13" s="120"/>
      <c r="MSR13" s="120"/>
      <c r="MSS13" s="120"/>
      <c r="MST13" s="120"/>
      <c r="MSU13" s="120"/>
      <c r="MSV13" s="120"/>
      <c r="MSW13" s="120"/>
      <c r="MSX13" s="120"/>
      <c r="MSY13" s="120"/>
      <c r="MSZ13" s="120"/>
      <c r="MTA13" s="120"/>
      <c r="MTB13" s="120"/>
      <c r="MTC13" s="120"/>
      <c r="MTD13" s="120"/>
      <c r="MTE13" s="120"/>
      <c r="MTF13" s="120"/>
      <c r="MTG13" s="120"/>
      <c r="MTH13" s="120"/>
      <c r="MTI13" s="120"/>
      <c r="MTJ13" s="120"/>
      <c r="MTK13" s="120"/>
      <c r="MTL13" s="120"/>
      <c r="MTM13" s="120"/>
      <c r="MTN13" s="120"/>
      <c r="MTO13" s="120"/>
      <c r="MTP13" s="120"/>
      <c r="MTQ13" s="120"/>
      <c r="MTR13" s="120"/>
      <c r="MTS13" s="120"/>
      <c r="MTT13" s="120"/>
      <c r="MTU13" s="120"/>
      <c r="MTV13" s="120"/>
      <c r="MTW13" s="120"/>
      <c r="MTX13" s="120"/>
      <c r="MTY13" s="120"/>
      <c r="MTZ13" s="120"/>
      <c r="MUA13" s="120"/>
      <c r="MUB13" s="120"/>
      <c r="MUC13" s="120"/>
      <c r="MUD13" s="120"/>
      <c r="MUE13" s="120"/>
      <c r="MUF13" s="120"/>
      <c r="MUG13" s="120"/>
      <c r="MUH13" s="120"/>
      <c r="MUI13" s="120"/>
      <c r="MUJ13" s="120"/>
      <c r="MUK13" s="120"/>
      <c r="MUL13" s="120"/>
      <c r="MUM13" s="120"/>
      <c r="MUN13" s="120"/>
      <c r="MUO13" s="120"/>
      <c r="MUP13" s="120"/>
      <c r="MUQ13" s="120"/>
      <c r="MUR13" s="120"/>
      <c r="MUS13" s="120"/>
      <c r="MUT13" s="120"/>
      <c r="MUU13" s="120"/>
      <c r="MUV13" s="120"/>
      <c r="MUW13" s="120"/>
      <c r="MUX13" s="120"/>
      <c r="MUY13" s="120"/>
      <c r="MUZ13" s="120"/>
      <c r="MVA13" s="120"/>
      <c r="MVB13" s="120"/>
      <c r="MVC13" s="120"/>
      <c r="MVD13" s="120"/>
      <c r="MVE13" s="120"/>
      <c r="MVF13" s="120"/>
      <c r="MVG13" s="120"/>
      <c r="MVH13" s="120"/>
      <c r="MVI13" s="120"/>
      <c r="MVJ13" s="120"/>
      <c r="MVK13" s="120"/>
      <c r="MVL13" s="120"/>
      <c r="MVM13" s="120"/>
      <c r="MVN13" s="120"/>
      <c r="MVO13" s="120"/>
      <c r="MVP13" s="120"/>
      <c r="MVQ13" s="120"/>
      <c r="MVR13" s="120"/>
      <c r="MVS13" s="120"/>
      <c r="MVT13" s="120"/>
      <c r="MVU13" s="120"/>
      <c r="MVV13" s="120"/>
      <c r="MVW13" s="120"/>
      <c r="MVX13" s="120"/>
      <c r="MVY13" s="120"/>
      <c r="MVZ13" s="120"/>
      <c r="MWA13" s="120"/>
      <c r="MWB13" s="120"/>
      <c r="MWC13" s="120"/>
      <c r="MWD13" s="120"/>
      <c r="MWE13" s="120"/>
      <c r="MWF13" s="120"/>
      <c r="MWG13" s="120"/>
      <c r="MWH13" s="120"/>
      <c r="MWI13" s="120"/>
      <c r="MWJ13" s="120"/>
      <c r="MWK13" s="120"/>
      <c r="MWL13" s="120"/>
      <c r="MWM13" s="120"/>
      <c r="MWN13" s="120"/>
      <c r="MWO13" s="120"/>
      <c r="MWP13" s="120"/>
      <c r="MWQ13" s="120"/>
      <c r="MWR13" s="120"/>
      <c r="MWS13" s="120"/>
      <c r="MWT13" s="120"/>
      <c r="MWU13" s="120"/>
      <c r="MWV13" s="120"/>
      <c r="MWW13" s="120"/>
      <c r="MWX13" s="120"/>
      <c r="MWY13" s="120"/>
      <c r="MWZ13" s="120"/>
      <c r="MXA13" s="120"/>
      <c r="MXB13" s="120"/>
      <c r="MXC13" s="120"/>
      <c r="MXD13" s="120"/>
      <c r="MXE13" s="120"/>
      <c r="MXF13" s="120"/>
      <c r="MXG13" s="120"/>
      <c r="MXH13" s="120"/>
      <c r="MXI13" s="120"/>
      <c r="MXJ13" s="120"/>
      <c r="MXK13" s="120"/>
      <c r="MXL13" s="120"/>
      <c r="MXM13" s="120"/>
      <c r="MXN13" s="120"/>
      <c r="MXO13" s="120"/>
      <c r="MXP13" s="120"/>
      <c r="MXQ13" s="120"/>
      <c r="MXR13" s="120"/>
      <c r="MXS13" s="120"/>
      <c r="MXT13" s="120"/>
      <c r="MXU13" s="120"/>
      <c r="MXV13" s="120"/>
      <c r="MXW13" s="120"/>
      <c r="MXX13" s="120"/>
      <c r="MXY13" s="120"/>
      <c r="MXZ13" s="120"/>
      <c r="MYA13" s="120"/>
      <c r="MYB13" s="120"/>
      <c r="MYC13" s="120"/>
      <c r="MYD13" s="120"/>
      <c r="MYE13" s="120"/>
      <c r="MYF13" s="120"/>
      <c r="MYG13" s="120"/>
      <c r="MYH13" s="120"/>
      <c r="MYI13" s="120"/>
      <c r="MYJ13" s="120"/>
      <c r="MYK13" s="120"/>
      <c r="MYL13" s="120"/>
      <c r="MYM13" s="120"/>
      <c r="MYN13" s="120"/>
      <c r="MYO13" s="120"/>
      <c r="MYP13" s="120"/>
      <c r="MYQ13" s="120"/>
      <c r="MYR13" s="120"/>
      <c r="MYS13" s="120"/>
      <c r="MYT13" s="120"/>
      <c r="MYU13" s="120"/>
      <c r="MYV13" s="120"/>
      <c r="MYW13" s="120"/>
      <c r="MYX13" s="120"/>
      <c r="MYY13" s="120"/>
      <c r="MYZ13" s="120"/>
      <c r="MZA13" s="120"/>
      <c r="MZB13" s="120"/>
      <c r="MZC13" s="120"/>
      <c r="MZD13" s="120"/>
      <c r="MZE13" s="120"/>
      <c r="MZF13" s="120"/>
      <c r="MZG13" s="120"/>
      <c r="MZH13" s="120"/>
      <c r="MZI13" s="120"/>
      <c r="MZJ13" s="120"/>
      <c r="MZK13" s="120"/>
      <c r="MZL13" s="120"/>
      <c r="MZM13" s="120"/>
      <c r="MZN13" s="120"/>
      <c r="MZO13" s="120"/>
      <c r="MZP13" s="120"/>
      <c r="MZQ13" s="120"/>
      <c r="MZR13" s="120"/>
      <c r="MZS13" s="120"/>
      <c r="MZT13" s="120"/>
      <c r="MZU13" s="120"/>
      <c r="MZV13" s="120"/>
      <c r="MZW13" s="120"/>
      <c r="MZX13" s="120"/>
      <c r="MZY13" s="120"/>
      <c r="MZZ13" s="120"/>
      <c r="NAA13" s="120"/>
      <c r="NAB13" s="120"/>
      <c r="NAC13" s="120"/>
      <c r="NAD13" s="120"/>
      <c r="NAE13" s="120"/>
      <c r="NAF13" s="120"/>
      <c r="NAG13" s="120"/>
      <c r="NAH13" s="120"/>
      <c r="NAI13" s="120"/>
      <c r="NAJ13" s="120"/>
      <c r="NAK13" s="120"/>
      <c r="NAL13" s="120"/>
      <c r="NAM13" s="120"/>
      <c r="NAN13" s="120"/>
      <c r="NAO13" s="120"/>
      <c r="NAP13" s="120"/>
      <c r="NAQ13" s="120"/>
      <c r="NAR13" s="120"/>
      <c r="NAS13" s="120"/>
      <c r="NAT13" s="120"/>
      <c r="NAU13" s="120"/>
      <c r="NAV13" s="120"/>
      <c r="NAW13" s="120"/>
      <c r="NAX13" s="120"/>
      <c r="NAY13" s="120"/>
      <c r="NAZ13" s="120"/>
      <c r="NBA13" s="120"/>
      <c r="NBB13" s="120"/>
      <c r="NBC13" s="120"/>
      <c r="NBD13" s="120"/>
      <c r="NBE13" s="120"/>
      <c r="NBF13" s="120"/>
      <c r="NBG13" s="120"/>
      <c r="NBH13" s="120"/>
      <c r="NBI13" s="120"/>
      <c r="NBJ13" s="120"/>
      <c r="NBK13" s="120"/>
      <c r="NBL13" s="120"/>
      <c r="NBM13" s="120"/>
      <c r="NBN13" s="120"/>
      <c r="NBO13" s="120"/>
      <c r="NBP13" s="120"/>
      <c r="NBQ13" s="120"/>
      <c r="NBR13" s="120"/>
      <c r="NBS13" s="120"/>
      <c r="NBT13" s="120"/>
      <c r="NBU13" s="120"/>
      <c r="NBV13" s="120"/>
      <c r="NBW13" s="120"/>
      <c r="NBX13" s="120"/>
      <c r="NBY13" s="120"/>
      <c r="NBZ13" s="120"/>
      <c r="NCA13" s="120"/>
      <c r="NCB13" s="120"/>
      <c r="NCC13" s="120"/>
      <c r="NCD13" s="120"/>
      <c r="NCE13" s="120"/>
      <c r="NCF13" s="120"/>
      <c r="NCG13" s="120"/>
      <c r="NCH13" s="120"/>
      <c r="NCI13" s="120"/>
      <c r="NCJ13" s="120"/>
      <c r="NCK13" s="120"/>
      <c r="NCL13" s="120"/>
      <c r="NCM13" s="120"/>
      <c r="NCN13" s="120"/>
      <c r="NCO13" s="120"/>
      <c r="NCP13" s="120"/>
      <c r="NCQ13" s="120"/>
      <c r="NCR13" s="120"/>
      <c r="NCS13" s="120"/>
      <c r="NCT13" s="120"/>
      <c r="NCU13" s="120"/>
      <c r="NCV13" s="120"/>
      <c r="NCW13" s="120"/>
      <c r="NCX13" s="120"/>
      <c r="NCY13" s="120"/>
      <c r="NCZ13" s="120"/>
      <c r="NDA13" s="120"/>
      <c r="NDB13" s="120"/>
      <c r="NDC13" s="120"/>
      <c r="NDD13" s="120"/>
      <c r="NDE13" s="120"/>
      <c r="NDF13" s="120"/>
      <c r="NDG13" s="120"/>
      <c r="NDH13" s="120"/>
      <c r="NDI13" s="120"/>
      <c r="NDJ13" s="120"/>
      <c r="NDK13" s="120"/>
      <c r="NDL13" s="120"/>
      <c r="NDM13" s="120"/>
      <c r="NDN13" s="120"/>
      <c r="NDO13" s="120"/>
      <c r="NDP13" s="120"/>
      <c r="NDQ13" s="120"/>
      <c r="NDR13" s="120"/>
      <c r="NDS13" s="120"/>
      <c r="NDT13" s="120"/>
      <c r="NDU13" s="120"/>
      <c r="NDV13" s="120"/>
      <c r="NDW13" s="120"/>
      <c r="NDX13" s="120"/>
      <c r="NDY13" s="120"/>
      <c r="NDZ13" s="120"/>
      <c r="NEA13" s="120"/>
      <c r="NEB13" s="120"/>
      <c r="NEC13" s="120"/>
      <c r="NED13" s="120"/>
      <c r="NEE13" s="120"/>
      <c r="NEF13" s="120"/>
      <c r="NEG13" s="120"/>
      <c r="NEH13" s="120"/>
      <c r="NEI13" s="120"/>
      <c r="NEJ13" s="120"/>
      <c r="NEK13" s="120"/>
      <c r="NEL13" s="120"/>
      <c r="NEM13" s="120"/>
      <c r="NEN13" s="120"/>
      <c r="NEO13" s="120"/>
      <c r="NEP13" s="120"/>
      <c r="NEQ13" s="120"/>
      <c r="NER13" s="120"/>
      <c r="NES13" s="120"/>
      <c r="NET13" s="120"/>
      <c r="NEU13" s="120"/>
      <c r="NEV13" s="120"/>
      <c r="NEW13" s="120"/>
      <c r="NEX13" s="120"/>
      <c r="NEY13" s="120"/>
      <c r="NEZ13" s="120"/>
      <c r="NFA13" s="120"/>
      <c r="NFB13" s="120"/>
      <c r="NFC13" s="120"/>
      <c r="NFD13" s="120"/>
      <c r="NFE13" s="120"/>
      <c r="NFF13" s="120"/>
      <c r="NFG13" s="120"/>
      <c r="NFH13" s="120"/>
      <c r="NFI13" s="120"/>
      <c r="NFJ13" s="120"/>
      <c r="NFK13" s="120"/>
      <c r="NFL13" s="120"/>
      <c r="NFM13" s="120"/>
      <c r="NFN13" s="120"/>
      <c r="NFO13" s="120"/>
      <c r="NFP13" s="120"/>
      <c r="NFQ13" s="120"/>
      <c r="NFR13" s="120"/>
      <c r="NFS13" s="120"/>
      <c r="NFT13" s="120"/>
      <c r="NFU13" s="120"/>
      <c r="NFV13" s="120"/>
      <c r="NFW13" s="120"/>
      <c r="NFX13" s="120"/>
      <c r="NFY13" s="120"/>
      <c r="NFZ13" s="120"/>
      <c r="NGA13" s="120"/>
      <c r="NGB13" s="120"/>
      <c r="NGC13" s="120"/>
      <c r="NGD13" s="120"/>
      <c r="NGE13" s="120"/>
      <c r="NGF13" s="120"/>
      <c r="NGG13" s="120"/>
      <c r="NGH13" s="120"/>
      <c r="NGI13" s="120"/>
      <c r="NGJ13" s="120"/>
      <c r="NGK13" s="120"/>
      <c r="NGL13" s="120"/>
      <c r="NGM13" s="120"/>
      <c r="NGN13" s="120"/>
      <c r="NGO13" s="120"/>
      <c r="NGP13" s="120"/>
      <c r="NGQ13" s="120"/>
      <c r="NGR13" s="120"/>
      <c r="NGS13" s="120"/>
      <c r="NGT13" s="120"/>
      <c r="NGU13" s="120"/>
      <c r="NGV13" s="120"/>
      <c r="NGW13" s="120"/>
      <c r="NGX13" s="120"/>
      <c r="NGY13" s="120"/>
      <c r="NGZ13" s="120"/>
      <c r="NHA13" s="120"/>
      <c r="NHB13" s="120"/>
      <c r="NHC13" s="120"/>
      <c r="NHD13" s="120"/>
      <c r="NHE13" s="120"/>
      <c r="NHF13" s="120"/>
      <c r="NHG13" s="120"/>
      <c r="NHH13" s="120"/>
      <c r="NHI13" s="120"/>
      <c r="NHJ13" s="120"/>
      <c r="NHK13" s="120"/>
      <c r="NHL13" s="120"/>
      <c r="NHM13" s="120"/>
      <c r="NHN13" s="120"/>
      <c r="NHO13" s="120"/>
      <c r="NHP13" s="120"/>
      <c r="NHQ13" s="120"/>
      <c r="NHR13" s="120"/>
      <c r="NHS13" s="120"/>
      <c r="NHT13" s="120"/>
      <c r="NHU13" s="120"/>
      <c r="NHV13" s="120"/>
      <c r="NHW13" s="120"/>
      <c r="NHX13" s="120"/>
      <c r="NHY13" s="120"/>
      <c r="NHZ13" s="120"/>
      <c r="NIA13" s="120"/>
      <c r="NIB13" s="120"/>
      <c r="NIC13" s="120"/>
      <c r="NID13" s="120"/>
      <c r="NIE13" s="120"/>
      <c r="NIF13" s="120"/>
      <c r="NIG13" s="120"/>
      <c r="NIH13" s="120"/>
      <c r="NII13" s="120"/>
      <c r="NIJ13" s="120"/>
      <c r="NIK13" s="120"/>
      <c r="NIL13" s="120"/>
      <c r="NIM13" s="120"/>
      <c r="NIN13" s="120"/>
      <c r="NIO13" s="120"/>
      <c r="NIP13" s="120"/>
      <c r="NIQ13" s="120"/>
      <c r="NIR13" s="120"/>
      <c r="NIS13" s="120"/>
      <c r="NIT13" s="120"/>
      <c r="NIU13" s="120"/>
      <c r="NIV13" s="120"/>
      <c r="NIW13" s="120"/>
      <c r="NIX13" s="120"/>
      <c r="NIY13" s="120"/>
      <c r="NIZ13" s="120"/>
      <c r="NJA13" s="120"/>
      <c r="NJB13" s="120"/>
      <c r="NJC13" s="120"/>
      <c r="NJD13" s="120"/>
      <c r="NJE13" s="120"/>
      <c r="NJF13" s="120"/>
      <c r="NJG13" s="120"/>
      <c r="NJH13" s="120"/>
      <c r="NJI13" s="120"/>
      <c r="NJJ13" s="120"/>
      <c r="NJK13" s="120"/>
      <c r="NJL13" s="120"/>
      <c r="NJM13" s="120"/>
      <c r="NJN13" s="120"/>
      <c r="NJO13" s="120"/>
      <c r="NJP13" s="120"/>
      <c r="NJQ13" s="120"/>
      <c r="NJR13" s="120"/>
      <c r="NJS13" s="120"/>
      <c r="NJT13" s="120"/>
      <c r="NJU13" s="120"/>
      <c r="NJV13" s="120"/>
      <c r="NJW13" s="120"/>
      <c r="NJX13" s="120"/>
      <c r="NJY13" s="120"/>
      <c r="NJZ13" s="120"/>
      <c r="NKA13" s="120"/>
      <c r="NKB13" s="120"/>
      <c r="NKC13" s="120"/>
      <c r="NKD13" s="120"/>
      <c r="NKE13" s="120"/>
      <c r="NKF13" s="120"/>
      <c r="NKG13" s="120"/>
      <c r="NKH13" s="120"/>
      <c r="NKI13" s="120"/>
      <c r="NKJ13" s="120"/>
      <c r="NKK13" s="120"/>
      <c r="NKL13" s="120"/>
      <c r="NKM13" s="120"/>
      <c r="NKN13" s="120"/>
      <c r="NKO13" s="120"/>
      <c r="NKP13" s="120"/>
      <c r="NKQ13" s="120"/>
      <c r="NKR13" s="120"/>
      <c r="NKS13" s="120"/>
      <c r="NKT13" s="120"/>
      <c r="NKU13" s="120"/>
      <c r="NKV13" s="120"/>
      <c r="NKW13" s="120"/>
      <c r="NKX13" s="120"/>
      <c r="NKY13" s="120"/>
      <c r="NKZ13" s="120"/>
      <c r="NLA13" s="120"/>
      <c r="NLB13" s="120"/>
      <c r="NLC13" s="120"/>
      <c r="NLD13" s="120"/>
      <c r="NLE13" s="120"/>
      <c r="NLF13" s="120"/>
      <c r="NLG13" s="120"/>
      <c r="NLH13" s="120"/>
      <c r="NLI13" s="120"/>
      <c r="NLJ13" s="120"/>
      <c r="NLK13" s="120"/>
      <c r="NLL13" s="120"/>
      <c r="NLM13" s="120"/>
      <c r="NLN13" s="120"/>
      <c r="NLO13" s="120"/>
      <c r="NLP13" s="120"/>
      <c r="NLQ13" s="120"/>
      <c r="NLR13" s="120"/>
      <c r="NLS13" s="120"/>
      <c r="NLT13" s="120"/>
      <c r="NLU13" s="120"/>
      <c r="NLV13" s="120"/>
      <c r="NLW13" s="120"/>
      <c r="NLX13" s="120"/>
      <c r="NLY13" s="120"/>
      <c r="NLZ13" s="120"/>
      <c r="NMA13" s="120"/>
      <c r="NMB13" s="120"/>
      <c r="NMC13" s="120"/>
      <c r="NMD13" s="120"/>
      <c r="NME13" s="120"/>
      <c r="NMF13" s="120"/>
      <c r="NMG13" s="120"/>
      <c r="NMH13" s="120"/>
      <c r="NMI13" s="120"/>
      <c r="NMJ13" s="120"/>
      <c r="NMK13" s="120"/>
      <c r="NML13" s="120"/>
      <c r="NMM13" s="120"/>
      <c r="NMN13" s="120"/>
      <c r="NMO13" s="120"/>
      <c r="NMP13" s="120"/>
      <c r="NMQ13" s="120"/>
      <c r="NMR13" s="120"/>
      <c r="NMS13" s="120"/>
      <c r="NMT13" s="120"/>
      <c r="NMU13" s="120"/>
      <c r="NMV13" s="120"/>
      <c r="NMW13" s="120"/>
      <c r="NMX13" s="120"/>
      <c r="NMY13" s="120"/>
      <c r="NMZ13" s="120"/>
      <c r="NNA13" s="120"/>
      <c r="NNB13" s="120"/>
      <c r="NNC13" s="120"/>
      <c r="NND13" s="120"/>
      <c r="NNE13" s="120"/>
      <c r="NNF13" s="120"/>
      <c r="NNG13" s="120"/>
      <c r="NNH13" s="120"/>
      <c r="NNI13" s="120"/>
      <c r="NNJ13" s="120"/>
      <c r="NNK13" s="120"/>
      <c r="NNL13" s="120"/>
      <c r="NNM13" s="120"/>
      <c r="NNN13" s="120"/>
      <c r="NNO13" s="120"/>
      <c r="NNP13" s="120"/>
      <c r="NNQ13" s="120"/>
      <c r="NNR13" s="120"/>
      <c r="NNS13" s="120"/>
      <c r="NNT13" s="120"/>
      <c r="NNU13" s="120"/>
      <c r="NNV13" s="120"/>
      <c r="NNW13" s="120"/>
      <c r="NNX13" s="120"/>
      <c r="NNY13" s="120"/>
      <c r="NNZ13" s="120"/>
      <c r="NOA13" s="120"/>
      <c r="NOB13" s="120"/>
      <c r="NOC13" s="120"/>
      <c r="NOD13" s="120"/>
      <c r="NOE13" s="120"/>
      <c r="NOF13" s="120"/>
      <c r="NOG13" s="120"/>
      <c r="NOH13" s="120"/>
      <c r="NOI13" s="120"/>
      <c r="NOJ13" s="120"/>
      <c r="NOK13" s="120"/>
      <c r="NOL13" s="120"/>
      <c r="NOM13" s="120"/>
      <c r="NON13" s="120"/>
      <c r="NOO13" s="120"/>
      <c r="NOP13" s="120"/>
      <c r="NOQ13" s="120"/>
      <c r="NOR13" s="120"/>
      <c r="NOS13" s="120"/>
      <c r="NOT13" s="120"/>
      <c r="NOU13" s="120"/>
      <c r="NOV13" s="120"/>
      <c r="NOW13" s="120"/>
      <c r="NOX13" s="120"/>
      <c r="NOY13" s="120"/>
      <c r="NOZ13" s="120"/>
      <c r="NPA13" s="120"/>
      <c r="NPB13" s="120"/>
      <c r="NPC13" s="120"/>
      <c r="NPD13" s="120"/>
      <c r="NPE13" s="120"/>
      <c r="NPF13" s="120"/>
      <c r="NPG13" s="120"/>
      <c r="NPH13" s="120"/>
      <c r="NPI13" s="120"/>
      <c r="NPJ13" s="120"/>
      <c r="NPK13" s="120"/>
      <c r="NPL13" s="120"/>
      <c r="NPM13" s="120"/>
      <c r="NPN13" s="120"/>
      <c r="NPO13" s="120"/>
      <c r="NPP13" s="120"/>
      <c r="NPQ13" s="120"/>
      <c r="NPR13" s="120"/>
      <c r="NPS13" s="120"/>
      <c r="NPT13" s="120"/>
      <c r="NPU13" s="120"/>
      <c r="NPV13" s="120"/>
      <c r="NPW13" s="120"/>
      <c r="NPX13" s="120"/>
      <c r="NPY13" s="120"/>
      <c r="NPZ13" s="120"/>
      <c r="NQA13" s="120"/>
      <c r="NQB13" s="120"/>
      <c r="NQC13" s="120"/>
      <c r="NQD13" s="120"/>
      <c r="NQE13" s="120"/>
      <c r="NQF13" s="120"/>
      <c r="NQG13" s="120"/>
      <c r="NQH13" s="120"/>
      <c r="NQI13" s="120"/>
      <c r="NQJ13" s="120"/>
      <c r="NQK13" s="120"/>
      <c r="NQL13" s="120"/>
      <c r="NQM13" s="120"/>
      <c r="NQN13" s="120"/>
      <c r="NQO13" s="120"/>
      <c r="NQP13" s="120"/>
      <c r="NQQ13" s="120"/>
      <c r="NQR13" s="120"/>
      <c r="NQS13" s="120"/>
      <c r="NQT13" s="120"/>
      <c r="NQU13" s="120"/>
      <c r="NQV13" s="120"/>
      <c r="NQW13" s="120"/>
      <c r="NQX13" s="120"/>
      <c r="NQY13" s="120"/>
      <c r="NQZ13" s="120"/>
      <c r="NRA13" s="120"/>
      <c r="NRB13" s="120"/>
      <c r="NRC13" s="120"/>
      <c r="NRD13" s="120"/>
      <c r="NRE13" s="120"/>
      <c r="NRF13" s="120"/>
      <c r="NRG13" s="120"/>
      <c r="NRH13" s="120"/>
      <c r="NRI13" s="120"/>
      <c r="NRJ13" s="120"/>
      <c r="NRK13" s="120"/>
      <c r="NRL13" s="120"/>
      <c r="NRM13" s="120"/>
      <c r="NRN13" s="120"/>
      <c r="NRO13" s="120"/>
      <c r="NRP13" s="120"/>
      <c r="NRQ13" s="120"/>
      <c r="NRR13" s="120"/>
      <c r="NRS13" s="120"/>
      <c r="NRT13" s="120"/>
      <c r="NRU13" s="120"/>
      <c r="NRV13" s="120"/>
      <c r="NRW13" s="120"/>
      <c r="NRX13" s="120"/>
      <c r="NRY13" s="120"/>
      <c r="NRZ13" s="120"/>
      <c r="NSA13" s="120"/>
      <c r="NSB13" s="120"/>
      <c r="NSC13" s="120"/>
      <c r="NSD13" s="120"/>
      <c r="NSE13" s="120"/>
      <c r="NSF13" s="120"/>
      <c r="NSG13" s="120"/>
      <c r="NSH13" s="120"/>
      <c r="NSI13" s="120"/>
      <c r="NSJ13" s="120"/>
      <c r="NSK13" s="120"/>
      <c r="NSL13" s="120"/>
      <c r="NSM13" s="120"/>
      <c r="NSN13" s="120"/>
      <c r="NSO13" s="120"/>
      <c r="NSP13" s="120"/>
      <c r="NSQ13" s="120"/>
      <c r="NSR13" s="120"/>
      <c r="NSS13" s="120"/>
      <c r="NST13" s="120"/>
      <c r="NSU13" s="120"/>
      <c r="NSV13" s="120"/>
      <c r="NSW13" s="120"/>
      <c r="NSX13" s="120"/>
      <c r="NSY13" s="120"/>
      <c r="NSZ13" s="120"/>
      <c r="NTA13" s="120"/>
      <c r="NTB13" s="120"/>
      <c r="NTC13" s="120"/>
      <c r="NTD13" s="120"/>
      <c r="NTE13" s="120"/>
      <c r="NTF13" s="120"/>
      <c r="NTG13" s="120"/>
      <c r="NTH13" s="120"/>
      <c r="NTI13" s="120"/>
      <c r="NTJ13" s="120"/>
      <c r="NTK13" s="120"/>
      <c r="NTL13" s="120"/>
      <c r="NTM13" s="120"/>
      <c r="NTN13" s="120"/>
      <c r="NTO13" s="120"/>
      <c r="NTP13" s="120"/>
      <c r="NTQ13" s="120"/>
      <c r="NTR13" s="120"/>
      <c r="NTS13" s="120"/>
      <c r="NTT13" s="120"/>
      <c r="NTU13" s="120"/>
      <c r="NTV13" s="120"/>
      <c r="NTW13" s="120"/>
      <c r="NTX13" s="120"/>
      <c r="NTY13" s="120"/>
      <c r="NTZ13" s="120"/>
      <c r="NUA13" s="120"/>
      <c r="NUB13" s="120"/>
      <c r="NUC13" s="120"/>
      <c r="NUD13" s="120"/>
      <c r="NUE13" s="120"/>
      <c r="NUF13" s="120"/>
      <c r="NUG13" s="120"/>
      <c r="NUH13" s="120"/>
      <c r="NUI13" s="120"/>
      <c r="NUJ13" s="120"/>
      <c r="NUK13" s="120"/>
      <c r="NUL13" s="120"/>
      <c r="NUM13" s="120"/>
      <c r="NUN13" s="120"/>
      <c r="NUO13" s="120"/>
      <c r="NUP13" s="120"/>
      <c r="NUQ13" s="120"/>
      <c r="NUR13" s="120"/>
      <c r="NUS13" s="120"/>
      <c r="NUT13" s="120"/>
      <c r="NUU13" s="120"/>
      <c r="NUV13" s="120"/>
      <c r="NUW13" s="120"/>
      <c r="NUX13" s="120"/>
      <c r="NUY13" s="120"/>
      <c r="NUZ13" s="120"/>
      <c r="NVA13" s="120"/>
      <c r="NVB13" s="120"/>
      <c r="NVC13" s="120"/>
      <c r="NVD13" s="120"/>
      <c r="NVE13" s="120"/>
      <c r="NVF13" s="120"/>
      <c r="NVG13" s="120"/>
      <c r="NVH13" s="120"/>
      <c r="NVI13" s="120"/>
      <c r="NVJ13" s="120"/>
      <c r="NVK13" s="120"/>
      <c r="NVL13" s="120"/>
      <c r="NVM13" s="120"/>
      <c r="NVN13" s="120"/>
      <c r="NVO13" s="120"/>
      <c r="NVP13" s="120"/>
      <c r="NVQ13" s="120"/>
      <c r="NVR13" s="120"/>
      <c r="NVS13" s="120"/>
      <c r="NVT13" s="120"/>
      <c r="NVU13" s="120"/>
      <c r="NVV13" s="120"/>
      <c r="NVW13" s="120"/>
      <c r="NVX13" s="120"/>
      <c r="NVY13" s="120"/>
      <c r="NVZ13" s="120"/>
      <c r="NWA13" s="120"/>
      <c r="NWB13" s="120"/>
      <c r="NWC13" s="120"/>
      <c r="NWD13" s="120"/>
      <c r="NWE13" s="120"/>
      <c r="NWF13" s="120"/>
      <c r="NWG13" s="120"/>
      <c r="NWH13" s="120"/>
      <c r="NWI13" s="120"/>
      <c r="NWJ13" s="120"/>
      <c r="NWK13" s="120"/>
      <c r="NWL13" s="120"/>
      <c r="NWM13" s="120"/>
      <c r="NWN13" s="120"/>
      <c r="NWO13" s="120"/>
      <c r="NWP13" s="120"/>
      <c r="NWQ13" s="120"/>
      <c r="NWR13" s="120"/>
      <c r="NWS13" s="120"/>
      <c r="NWT13" s="120"/>
      <c r="NWU13" s="120"/>
      <c r="NWV13" s="120"/>
      <c r="NWW13" s="120"/>
      <c r="NWX13" s="120"/>
      <c r="NWY13" s="120"/>
      <c r="NWZ13" s="120"/>
      <c r="NXA13" s="120"/>
      <c r="NXB13" s="120"/>
      <c r="NXC13" s="120"/>
      <c r="NXD13" s="120"/>
      <c r="NXE13" s="120"/>
      <c r="NXF13" s="120"/>
      <c r="NXG13" s="120"/>
      <c r="NXH13" s="120"/>
      <c r="NXI13" s="120"/>
      <c r="NXJ13" s="120"/>
      <c r="NXK13" s="120"/>
      <c r="NXL13" s="120"/>
      <c r="NXM13" s="120"/>
      <c r="NXN13" s="120"/>
      <c r="NXO13" s="120"/>
      <c r="NXP13" s="120"/>
      <c r="NXQ13" s="120"/>
      <c r="NXR13" s="120"/>
      <c r="NXS13" s="120"/>
      <c r="NXT13" s="120"/>
      <c r="NXU13" s="120"/>
      <c r="NXV13" s="120"/>
      <c r="NXW13" s="120"/>
      <c r="NXX13" s="120"/>
      <c r="NXY13" s="120"/>
      <c r="NXZ13" s="120"/>
      <c r="NYA13" s="120"/>
      <c r="NYB13" s="120"/>
      <c r="NYC13" s="120"/>
      <c r="NYD13" s="120"/>
      <c r="NYE13" s="120"/>
      <c r="NYF13" s="120"/>
      <c r="NYG13" s="120"/>
      <c r="NYH13" s="120"/>
      <c r="NYI13" s="120"/>
      <c r="NYJ13" s="120"/>
      <c r="NYK13" s="120"/>
      <c r="NYL13" s="120"/>
      <c r="NYM13" s="120"/>
      <c r="NYN13" s="120"/>
      <c r="NYO13" s="120"/>
      <c r="NYP13" s="120"/>
      <c r="NYQ13" s="120"/>
      <c r="NYR13" s="120"/>
      <c r="NYS13" s="120"/>
      <c r="NYT13" s="120"/>
      <c r="NYU13" s="120"/>
      <c r="NYV13" s="120"/>
      <c r="NYW13" s="120"/>
      <c r="NYX13" s="120"/>
      <c r="NYY13" s="120"/>
      <c r="NYZ13" s="120"/>
      <c r="NZA13" s="120"/>
      <c r="NZB13" s="120"/>
      <c r="NZC13" s="120"/>
      <c r="NZD13" s="120"/>
      <c r="NZE13" s="120"/>
      <c r="NZF13" s="120"/>
      <c r="NZG13" s="120"/>
      <c r="NZH13" s="120"/>
      <c r="NZI13" s="120"/>
      <c r="NZJ13" s="120"/>
      <c r="NZK13" s="120"/>
      <c r="NZL13" s="120"/>
      <c r="NZM13" s="120"/>
      <c r="NZN13" s="120"/>
      <c r="NZO13" s="120"/>
      <c r="NZP13" s="120"/>
      <c r="NZQ13" s="120"/>
      <c r="NZR13" s="120"/>
      <c r="NZS13" s="120"/>
      <c r="NZT13" s="120"/>
      <c r="NZU13" s="120"/>
      <c r="NZV13" s="120"/>
      <c r="NZW13" s="120"/>
      <c r="NZX13" s="120"/>
      <c r="NZY13" s="120"/>
      <c r="NZZ13" s="120"/>
      <c r="OAA13" s="120"/>
      <c r="OAB13" s="120"/>
      <c r="OAC13" s="120"/>
      <c r="OAD13" s="120"/>
      <c r="OAE13" s="120"/>
      <c r="OAF13" s="120"/>
      <c r="OAG13" s="120"/>
      <c r="OAH13" s="120"/>
      <c r="OAI13" s="120"/>
      <c r="OAJ13" s="120"/>
      <c r="OAK13" s="120"/>
      <c r="OAL13" s="120"/>
      <c r="OAM13" s="120"/>
      <c r="OAN13" s="120"/>
      <c r="OAO13" s="120"/>
      <c r="OAP13" s="120"/>
      <c r="OAQ13" s="120"/>
      <c r="OAR13" s="120"/>
      <c r="OAS13" s="120"/>
      <c r="OAT13" s="120"/>
      <c r="OAU13" s="120"/>
      <c r="OAV13" s="120"/>
      <c r="OAW13" s="120"/>
      <c r="OAX13" s="120"/>
      <c r="OAY13" s="120"/>
      <c r="OAZ13" s="120"/>
      <c r="OBA13" s="120"/>
      <c r="OBB13" s="120"/>
      <c r="OBC13" s="120"/>
      <c r="OBD13" s="120"/>
      <c r="OBE13" s="120"/>
      <c r="OBF13" s="120"/>
      <c r="OBG13" s="120"/>
      <c r="OBH13" s="120"/>
      <c r="OBI13" s="120"/>
      <c r="OBJ13" s="120"/>
      <c r="OBK13" s="120"/>
      <c r="OBL13" s="120"/>
      <c r="OBM13" s="120"/>
      <c r="OBN13" s="120"/>
      <c r="OBO13" s="120"/>
      <c r="OBP13" s="120"/>
      <c r="OBQ13" s="120"/>
      <c r="OBR13" s="120"/>
      <c r="OBS13" s="120"/>
      <c r="OBT13" s="120"/>
      <c r="OBU13" s="120"/>
      <c r="OBV13" s="120"/>
      <c r="OBW13" s="120"/>
      <c r="OBX13" s="120"/>
      <c r="OBY13" s="120"/>
      <c r="OBZ13" s="120"/>
      <c r="OCA13" s="120"/>
      <c r="OCB13" s="120"/>
      <c r="OCC13" s="120"/>
      <c r="OCD13" s="120"/>
      <c r="OCE13" s="120"/>
      <c r="OCF13" s="120"/>
      <c r="OCG13" s="120"/>
      <c r="OCH13" s="120"/>
      <c r="OCI13" s="120"/>
      <c r="OCJ13" s="120"/>
      <c r="OCK13" s="120"/>
      <c r="OCL13" s="120"/>
      <c r="OCM13" s="120"/>
      <c r="OCN13" s="120"/>
      <c r="OCO13" s="120"/>
      <c r="OCP13" s="120"/>
      <c r="OCQ13" s="120"/>
      <c r="OCR13" s="120"/>
      <c r="OCS13" s="120"/>
      <c r="OCT13" s="120"/>
      <c r="OCU13" s="120"/>
      <c r="OCV13" s="120"/>
      <c r="OCW13" s="120"/>
      <c r="OCX13" s="120"/>
      <c r="OCY13" s="120"/>
      <c r="OCZ13" s="120"/>
      <c r="ODA13" s="120"/>
      <c r="ODB13" s="120"/>
      <c r="ODC13" s="120"/>
      <c r="ODD13" s="120"/>
      <c r="ODE13" s="120"/>
      <c r="ODF13" s="120"/>
      <c r="ODG13" s="120"/>
      <c r="ODH13" s="120"/>
      <c r="ODI13" s="120"/>
      <c r="ODJ13" s="120"/>
      <c r="ODK13" s="120"/>
      <c r="ODL13" s="120"/>
      <c r="ODM13" s="120"/>
      <c r="ODN13" s="120"/>
      <c r="ODO13" s="120"/>
      <c r="ODP13" s="120"/>
      <c r="ODQ13" s="120"/>
      <c r="ODR13" s="120"/>
      <c r="ODS13" s="120"/>
      <c r="ODT13" s="120"/>
      <c r="ODU13" s="120"/>
      <c r="ODV13" s="120"/>
      <c r="ODW13" s="120"/>
      <c r="ODX13" s="120"/>
      <c r="ODY13" s="120"/>
      <c r="ODZ13" s="120"/>
      <c r="OEA13" s="120"/>
      <c r="OEB13" s="120"/>
      <c r="OEC13" s="120"/>
      <c r="OED13" s="120"/>
      <c r="OEE13" s="120"/>
      <c r="OEF13" s="120"/>
      <c r="OEG13" s="120"/>
      <c r="OEH13" s="120"/>
      <c r="OEI13" s="120"/>
      <c r="OEJ13" s="120"/>
      <c r="OEK13" s="120"/>
      <c r="OEL13" s="120"/>
      <c r="OEM13" s="120"/>
      <c r="OEN13" s="120"/>
      <c r="OEO13" s="120"/>
      <c r="OEP13" s="120"/>
      <c r="OEQ13" s="120"/>
      <c r="OER13" s="120"/>
      <c r="OES13" s="120"/>
      <c r="OET13" s="120"/>
      <c r="OEU13" s="120"/>
      <c r="OEV13" s="120"/>
      <c r="OEW13" s="120"/>
      <c r="OEX13" s="120"/>
      <c r="OEY13" s="120"/>
      <c r="OEZ13" s="120"/>
      <c r="OFA13" s="120"/>
      <c r="OFB13" s="120"/>
      <c r="OFC13" s="120"/>
      <c r="OFD13" s="120"/>
      <c r="OFE13" s="120"/>
      <c r="OFF13" s="120"/>
      <c r="OFG13" s="120"/>
      <c r="OFH13" s="120"/>
      <c r="OFI13" s="120"/>
      <c r="OFJ13" s="120"/>
      <c r="OFK13" s="120"/>
      <c r="OFL13" s="120"/>
      <c r="OFM13" s="120"/>
      <c r="OFN13" s="120"/>
      <c r="OFO13" s="120"/>
      <c r="OFP13" s="120"/>
      <c r="OFQ13" s="120"/>
      <c r="OFR13" s="120"/>
      <c r="OFS13" s="120"/>
      <c r="OFT13" s="120"/>
      <c r="OFU13" s="120"/>
      <c r="OFV13" s="120"/>
      <c r="OFW13" s="120"/>
      <c r="OFX13" s="120"/>
      <c r="OFY13" s="120"/>
      <c r="OFZ13" s="120"/>
      <c r="OGA13" s="120"/>
      <c r="OGB13" s="120"/>
      <c r="OGC13" s="120"/>
      <c r="OGD13" s="120"/>
      <c r="OGE13" s="120"/>
      <c r="OGF13" s="120"/>
      <c r="OGG13" s="120"/>
      <c r="OGH13" s="120"/>
      <c r="OGI13" s="120"/>
      <c r="OGJ13" s="120"/>
      <c r="OGK13" s="120"/>
      <c r="OGL13" s="120"/>
      <c r="OGM13" s="120"/>
      <c r="OGN13" s="120"/>
      <c r="OGO13" s="120"/>
      <c r="OGP13" s="120"/>
      <c r="OGQ13" s="120"/>
      <c r="OGR13" s="120"/>
      <c r="OGS13" s="120"/>
      <c r="OGT13" s="120"/>
      <c r="OGU13" s="120"/>
      <c r="OGV13" s="120"/>
      <c r="OGW13" s="120"/>
      <c r="OGX13" s="120"/>
      <c r="OGY13" s="120"/>
      <c r="OGZ13" s="120"/>
      <c r="OHA13" s="120"/>
      <c r="OHB13" s="120"/>
      <c r="OHC13" s="120"/>
      <c r="OHD13" s="120"/>
      <c r="OHE13" s="120"/>
      <c r="OHF13" s="120"/>
      <c r="OHG13" s="120"/>
      <c r="OHH13" s="120"/>
      <c r="OHI13" s="120"/>
      <c r="OHJ13" s="120"/>
      <c r="OHK13" s="120"/>
      <c r="OHL13" s="120"/>
      <c r="OHM13" s="120"/>
      <c r="OHN13" s="120"/>
      <c r="OHO13" s="120"/>
      <c r="OHP13" s="120"/>
      <c r="OHQ13" s="120"/>
      <c r="OHR13" s="120"/>
      <c r="OHS13" s="120"/>
      <c r="OHT13" s="120"/>
      <c r="OHU13" s="120"/>
      <c r="OHV13" s="120"/>
      <c r="OHW13" s="120"/>
      <c r="OHX13" s="120"/>
      <c r="OHY13" s="120"/>
      <c r="OHZ13" s="120"/>
      <c r="OIA13" s="120"/>
      <c r="OIB13" s="120"/>
      <c r="OIC13" s="120"/>
      <c r="OID13" s="120"/>
      <c r="OIE13" s="120"/>
      <c r="OIF13" s="120"/>
      <c r="OIG13" s="120"/>
      <c r="OIH13" s="120"/>
      <c r="OII13" s="120"/>
      <c r="OIJ13" s="120"/>
      <c r="OIK13" s="120"/>
      <c r="OIL13" s="120"/>
      <c r="OIM13" s="120"/>
      <c r="OIN13" s="120"/>
      <c r="OIO13" s="120"/>
      <c r="OIP13" s="120"/>
      <c r="OIQ13" s="120"/>
      <c r="OIR13" s="120"/>
      <c r="OIS13" s="120"/>
      <c r="OIT13" s="120"/>
      <c r="OIU13" s="120"/>
      <c r="OIV13" s="120"/>
      <c r="OIW13" s="120"/>
      <c r="OIX13" s="120"/>
      <c r="OIY13" s="120"/>
      <c r="OIZ13" s="120"/>
      <c r="OJA13" s="120"/>
      <c r="OJB13" s="120"/>
      <c r="OJC13" s="120"/>
      <c r="OJD13" s="120"/>
      <c r="OJE13" s="120"/>
      <c r="OJF13" s="120"/>
      <c r="OJG13" s="120"/>
      <c r="OJH13" s="120"/>
      <c r="OJI13" s="120"/>
      <c r="OJJ13" s="120"/>
      <c r="OJK13" s="120"/>
      <c r="OJL13" s="120"/>
      <c r="OJM13" s="120"/>
      <c r="OJN13" s="120"/>
      <c r="OJO13" s="120"/>
      <c r="OJP13" s="120"/>
      <c r="OJQ13" s="120"/>
      <c r="OJR13" s="120"/>
      <c r="OJS13" s="120"/>
      <c r="OJT13" s="120"/>
      <c r="OJU13" s="120"/>
      <c r="OJV13" s="120"/>
      <c r="OJW13" s="120"/>
      <c r="OJX13" s="120"/>
      <c r="OJY13" s="120"/>
      <c r="OJZ13" s="120"/>
      <c r="OKA13" s="120"/>
      <c r="OKB13" s="120"/>
      <c r="OKC13" s="120"/>
      <c r="OKD13" s="120"/>
      <c r="OKE13" s="120"/>
      <c r="OKF13" s="120"/>
      <c r="OKG13" s="120"/>
      <c r="OKH13" s="120"/>
      <c r="OKI13" s="120"/>
      <c r="OKJ13" s="120"/>
      <c r="OKK13" s="120"/>
      <c r="OKL13" s="120"/>
      <c r="OKM13" s="120"/>
      <c r="OKN13" s="120"/>
      <c r="OKO13" s="120"/>
      <c r="OKP13" s="120"/>
      <c r="OKQ13" s="120"/>
      <c r="OKR13" s="120"/>
      <c r="OKS13" s="120"/>
      <c r="OKT13" s="120"/>
      <c r="OKU13" s="120"/>
      <c r="OKV13" s="120"/>
      <c r="OKW13" s="120"/>
      <c r="OKX13" s="120"/>
      <c r="OKY13" s="120"/>
      <c r="OKZ13" s="120"/>
      <c r="OLA13" s="120"/>
      <c r="OLB13" s="120"/>
      <c r="OLC13" s="120"/>
      <c r="OLD13" s="120"/>
      <c r="OLE13" s="120"/>
      <c r="OLF13" s="120"/>
      <c r="OLG13" s="120"/>
      <c r="OLH13" s="120"/>
      <c r="OLI13" s="120"/>
      <c r="OLJ13" s="120"/>
      <c r="OLK13" s="120"/>
      <c r="OLL13" s="120"/>
      <c r="OLM13" s="120"/>
      <c r="OLN13" s="120"/>
      <c r="OLO13" s="120"/>
      <c r="OLP13" s="120"/>
      <c r="OLQ13" s="120"/>
      <c r="OLR13" s="120"/>
      <c r="OLS13" s="120"/>
      <c r="OLT13" s="120"/>
      <c r="OLU13" s="120"/>
      <c r="OLV13" s="120"/>
      <c r="OLW13" s="120"/>
      <c r="OLX13" s="120"/>
      <c r="OLY13" s="120"/>
      <c r="OLZ13" s="120"/>
      <c r="OMA13" s="120"/>
      <c r="OMB13" s="120"/>
      <c r="OMC13" s="120"/>
      <c r="OMD13" s="120"/>
      <c r="OME13" s="120"/>
      <c r="OMF13" s="120"/>
      <c r="OMG13" s="120"/>
      <c r="OMH13" s="120"/>
      <c r="OMI13" s="120"/>
      <c r="OMJ13" s="120"/>
      <c r="OMK13" s="120"/>
      <c r="OML13" s="120"/>
      <c r="OMM13" s="120"/>
      <c r="OMN13" s="120"/>
      <c r="OMO13" s="120"/>
      <c r="OMP13" s="120"/>
      <c r="OMQ13" s="120"/>
      <c r="OMR13" s="120"/>
      <c r="OMS13" s="120"/>
      <c r="OMT13" s="120"/>
      <c r="OMU13" s="120"/>
      <c r="OMV13" s="120"/>
      <c r="OMW13" s="120"/>
      <c r="OMX13" s="120"/>
      <c r="OMY13" s="120"/>
      <c r="OMZ13" s="120"/>
      <c r="ONA13" s="120"/>
      <c r="ONB13" s="120"/>
      <c r="ONC13" s="120"/>
      <c r="OND13" s="120"/>
      <c r="ONE13" s="120"/>
      <c r="ONF13" s="120"/>
      <c r="ONG13" s="120"/>
      <c r="ONH13" s="120"/>
      <c r="ONI13" s="120"/>
      <c r="ONJ13" s="120"/>
      <c r="ONK13" s="120"/>
      <c r="ONL13" s="120"/>
      <c r="ONM13" s="120"/>
      <c r="ONN13" s="120"/>
      <c r="ONO13" s="120"/>
      <c r="ONP13" s="120"/>
      <c r="ONQ13" s="120"/>
      <c r="ONR13" s="120"/>
      <c r="ONS13" s="120"/>
      <c r="ONT13" s="120"/>
      <c r="ONU13" s="120"/>
      <c r="ONV13" s="120"/>
      <c r="ONW13" s="120"/>
      <c r="ONX13" s="120"/>
      <c r="ONY13" s="120"/>
      <c r="ONZ13" s="120"/>
      <c r="OOA13" s="120"/>
      <c r="OOB13" s="120"/>
      <c r="OOC13" s="120"/>
      <c r="OOD13" s="120"/>
      <c r="OOE13" s="120"/>
      <c r="OOF13" s="120"/>
      <c r="OOG13" s="120"/>
      <c r="OOH13" s="120"/>
      <c r="OOI13" s="120"/>
      <c r="OOJ13" s="120"/>
      <c r="OOK13" s="120"/>
      <c r="OOL13" s="120"/>
      <c r="OOM13" s="120"/>
      <c r="OON13" s="120"/>
      <c r="OOO13" s="120"/>
      <c r="OOP13" s="120"/>
      <c r="OOQ13" s="120"/>
      <c r="OOR13" s="120"/>
      <c r="OOS13" s="120"/>
      <c r="OOT13" s="120"/>
      <c r="OOU13" s="120"/>
      <c r="OOV13" s="120"/>
      <c r="OOW13" s="120"/>
      <c r="OOX13" s="120"/>
      <c r="OOY13" s="120"/>
      <c r="OOZ13" s="120"/>
      <c r="OPA13" s="120"/>
      <c r="OPB13" s="120"/>
      <c r="OPC13" s="120"/>
      <c r="OPD13" s="120"/>
      <c r="OPE13" s="120"/>
      <c r="OPF13" s="120"/>
      <c r="OPG13" s="120"/>
      <c r="OPH13" s="120"/>
      <c r="OPI13" s="120"/>
      <c r="OPJ13" s="120"/>
      <c r="OPK13" s="120"/>
      <c r="OPL13" s="120"/>
      <c r="OPM13" s="120"/>
      <c r="OPN13" s="120"/>
      <c r="OPO13" s="120"/>
      <c r="OPP13" s="120"/>
      <c r="OPQ13" s="120"/>
      <c r="OPR13" s="120"/>
      <c r="OPS13" s="120"/>
      <c r="OPT13" s="120"/>
      <c r="OPU13" s="120"/>
      <c r="OPV13" s="120"/>
      <c r="OPW13" s="120"/>
      <c r="OPX13" s="120"/>
      <c r="OPY13" s="120"/>
      <c r="OPZ13" s="120"/>
      <c r="OQA13" s="120"/>
      <c r="OQB13" s="120"/>
      <c r="OQC13" s="120"/>
      <c r="OQD13" s="120"/>
      <c r="OQE13" s="120"/>
      <c r="OQF13" s="120"/>
      <c r="OQG13" s="120"/>
      <c r="OQH13" s="120"/>
      <c r="OQI13" s="120"/>
      <c r="OQJ13" s="120"/>
      <c r="OQK13" s="120"/>
      <c r="OQL13" s="120"/>
      <c r="OQM13" s="120"/>
      <c r="OQN13" s="120"/>
      <c r="OQO13" s="120"/>
      <c r="OQP13" s="120"/>
      <c r="OQQ13" s="120"/>
      <c r="OQR13" s="120"/>
      <c r="OQS13" s="120"/>
      <c r="OQT13" s="120"/>
      <c r="OQU13" s="120"/>
      <c r="OQV13" s="120"/>
      <c r="OQW13" s="120"/>
      <c r="OQX13" s="120"/>
      <c r="OQY13" s="120"/>
      <c r="OQZ13" s="120"/>
      <c r="ORA13" s="120"/>
      <c r="ORB13" s="120"/>
      <c r="ORC13" s="120"/>
      <c r="ORD13" s="120"/>
      <c r="ORE13" s="120"/>
      <c r="ORF13" s="120"/>
      <c r="ORG13" s="120"/>
      <c r="ORH13" s="120"/>
      <c r="ORI13" s="120"/>
      <c r="ORJ13" s="120"/>
      <c r="ORK13" s="120"/>
      <c r="ORL13" s="120"/>
      <c r="ORM13" s="120"/>
      <c r="ORN13" s="120"/>
      <c r="ORO13" s="120"/>
      <c r="ORP13" s="120"/>
      <c r="ORQ13" s="120"/>
      <c r="ORR13" s="120"/>
      <c r="ORS13" s="120"/>
      <c r="ORT13" s="120"/>
      <c r="ORU13" s="120"/>
      <c r="ORV13" s="120"/>
      <c r="ORW13" s="120"/>
      <c r="ORX13" s="120"/>
      <c r="ORY13" s="120"/>
      <c r="ORZ13" s="120"/>
      <c r="OSA13" s="120"/>
      <c r="OSB13" s="120"/>
      <c r="OSC13" s="120"/>
      <c r="OSD13" s="120"/>
      <c r="OSE13" s="120"/>
      <c r="OSF13" s="120"/>
      <c r="OSG13" s="120"/>
      <c r="OSH13" s="120"/>
      <c r="OSI13" s="120"/>
      <c r="OSJ13" s="120"/>
      <c r="OSK13" s="120"/>
      <c r="OSL13" s="120"/>
      <c r="OSM13" s="120"/>
      <c r="OSN13" s="120"/>
      <c r="OSO13" s="120"/>
      <c r="OSP13" s="120"/>
      <c r="OSQ13" s="120"/>
      <c r="OSR13" s="120"/>
      <c r="OSS13" s="120"/>
      <c r="OST13" s="120"/>
      <c r="OSU13" s="120"/>
      <c r="OSV13" s="120"/>
      <c r="OSW13" s="120"/>
      <c r="OSX13" s="120"/>
      <c r="OSY13" s="120"/>
      <c r="OSZ13" s="120"/>
      <c r="OTA13" s="120"/>
      <c r="OTB13" s="120"/>
      <c r="OTC13" s="120"/>
      <c r="OTD13" s="120"/>
      <c r="OTE13" s="120"/>
      <c r="OTF13" s="120"/>
      <c r="OTG13" s="120"/>
      <c r="OTH13" s="120"/>
      <c r="OTI13" s="120"/>
      <c r="OTJ13" s="120"/>
      <c r="OTK13" s="120"/>
      <c r="OTL13" s="120"/>
      <c r="OTM13" s="120"/>
      <c r="OTN13" s="120"/>
      <c r="OTO13" s="120"/>
      <c r="OTP13" s="120"/>
      <c r="OTQ13" s="120"/>
      <c r="OTR13" s="120"/>
      <c r="OTS13" s="120"/>
      <c r="OTT13" s="120"/>
      <c r="OTU13" s="120"/>
      <c r="OTV13" s="120"/>
      <c r="OTW13" s="120"/>
      <c r="OTX13" s="120"/>
      <c r="OTY13" s="120"/>
      <c r="OTZ13" s="120"/>
      <c r="OUA13" s="120"/>
      <c r="OUB13" s="120"/>
      <c r="OUC13" s="120"/>
      <c r="OUD13" s="120"/>
      <c r="OUE13" s="120"/>
      <c r="OUF13" s="120"/>
      <c r="OUG13" s="120"/>
      <c r="OUH13" s="120"/>
      <c r="OUI13" s="120"/>
      <c r="OUJ13" s="120"/>
      <c r="OUK13" s="120"/>
      <c r="OUL13" s="120"/>
      <c r="OUM13" s="120"/>
      <c r="OUN13" s="120"/>
      <c r="OUO13" s="120"/>
      <c r="OUP13" s="120"/>
      <c r="OUQ13" s="120"/>
      <c r="OUR13" s="120"/>
      <c r="OUS13" s="120"/>
      <c r="OUT13" s="120"/>
      <c r="OUU13" s="120"/>
      <c r="OUV13" s="120"/>
      <c r="OUW13" s="120"/>
      <c r="OUX13" s="120"/>
      <c r="OUY13" s="120"/>
      <c r="OUZ13" s="120"/>
      <c r="OVA13" s="120"/>
      <c r="OVB13" s="120"/>
      <c r="OVC13" s="120"/>
      <c r="OVD13" s="120"/>
      <c r="OVE13" s="120"/>
      <c r="OVF13" s="120"/>
      <c r="OVG13" s="120"/>
      <c r="OVH13" s="120"/>
      <c r="OVI13" s="120"/>
      <c r="OVJ13" s="120"/>
      <c r="OVK13" s="120"/>
      <c r="OVL13" s="120"/>
      <c r="OVM13" s="120"/>
      <c r="OVN13" s="120"/>
      <c r="OVO13" s="120"/>
      <c r="OVP13" s="120"/>
      <c r="OVQ13" s="120"/>
      <c r="OVR13" s="120"/>
      <c r="OVS13" s="120"/>
      <c r="OVT13" s="120"/>
      <c r="OVU13" s="120"/>
      <c r="OVV13" s="120"/>
      <c r="OVW13" s="120"/>
      <c r="OVX13" s="120"/>
      <c r="OVY13" s="120"/>
      <c r="OVZ13" s="120"/>
      <c r="OWA13" s="120"/>
      <c r="OWB13" s="120"/>
      <c r="OWC13" s="120"/>
      <c r="OWD13" s="120"/>
      <c r="OWE13" s="120"/>
      <c r="OWF13" s="120"/>
      <c r="OWG13" s="120"/>
      <c r="OWH13" s="120"/>
      <c r="OWI13" s="120"/>
      <c r="OWJ13" s="120"/>
      <c r="OWK13" s="120"/>
      <c r="OWL13" s="120"/>
      <c r="OWM13" s="120"/>
      <c r="OWN13" s="120"/>
      <c r="OWO13" s="120"/>
      <c r="OWP13" s="120"/>
      <c r="OWQ13" s="120"/>
      <c r="OWR13" s="120"/>
      <c r="OWS13" s="120"/>
      <c r="OWT13" s="120"/>
      <c r="OWU13" s="120"/>
      <c r="OWV13" s="120"/>
      <c r="OWW13" s="120"/>
      <c r="OWX13" s="120"/>
      <c r="OWY13" s="120"/>
      <c r="OWZ13" s="120"/>
      <c r="OXA13" s="120"/>
      <c r="OXB13" s="120"/>
      <c r="OXC13" s="120"/>
      <c r="OXD13" s="120"/>
      <c r="OXE13" s="120"/>
      <c r="OXF13" s="120"/>
      <c r="OXG13" s="120"/>
      <c r="OXH13" s="120"/>
      <c r="OXI13" s="120"/>
      <c r="OXJ13" s="120"/>
      <c r="OXK13" s="120"/>
      <c r="OXL13" s="120"/>
      <c r="OXM13" s="120"/>
      <c r="OXN13" s="120"/>
      <c r="OXO13" s="120"/>
      <c r="OXP13" s="120"/>
      <c r="OXQ13" s="120"/>
      <c r="OXR13" s="120"/>
      <c r="OXS13" s="120"/>
      <c r="OXT13" s="120"/>
      <c r="OXU13" s="120"/>
      <c r="OXV13" s="120"/>
      <c r="OXW13" s="120"/>
      <c r="OXX13" s="120"/>
      <c r="OXY13" s="120"/>
      <c r="OXZ13" s="120"/>
      <c r="OYA13" s="120"/>
      <c r="OYB13" s="120"/>
      <c r="OYC13" s="120"/>
      <c r="OYD13" s="120"/>
      <c r="OYE13" s="120"/>
      <c r="OYF13" s="120"/>
      <c r="OYG13" s="120"/>
      <c r="OYH13" s="120"/>
      <c r="OYI13" s="120"/>
      <c r="OYJ13" s="120"/>
      <c r="OYK13" s="120"/>
      <c r="OYL13" s="120"/>
      <c r="OYM13" s="120"/>
      <c r="OYN13" s="120"/>
      <c r="OYO13" s="120"/>
      <c r="OYP13" s="120"/>
      <c r="OYQ13" s="120"/>
      <c r="OYR13" s="120"/>
      <c r="OYS13" s="120"/>
      <c r="OYT13" s="120"/>
      <c r="OYU13" s="120"/>
      <c r="OYV13" s="120"/>
      <c r="OYW13" s="120"/>
      <c r="OYX13" s="120"/>
      <c r="OYY13" s="120"/>
      <c r="OYZ13" s="120"/>
      <c r="OZA13" s="120"/>
      <c r="OZB13" s="120"/>
      <c r="OZC13" s="120"/>
      <c r="OZD13" s="120"/>
      <c r="OZE13" s="120"/>
      <c r="OZF13" s="120"/>
      <c r="OZG13" s="120"/>
      <c r="OZH13" s="120"/>
      <c r="OZI13" s="120"/>
      <c r="OZJ13" s="120"/>
      <c r="OZK13" s="120"/>
      <c r="OZL13" s="120"/>
      <c r="OZM13" s="120"/>
      <c r="OZN13" s="120"/>
      <c r="OZO13" s="120"/>
      <c r="OZP13" s="120"/>
      <c r="OZQ13" s="120"/>
      <c r="OZR13" s="120"/>
      <c r="OZS13" s="120"/>
      <c r="OZT13" s="120"/>
      <c r="OZU13" s="120"/>
      <c r="OZV13" s="120"/>
      <c r="OZW13" s="120"/>
      <c r="OZX13" s="120"/>
      <c r="OZY13" s="120"/>
      <c r="OZZ13" s="120"/>
      <c r="PAA13" s="120"/>
      <c r="PAB13" s="120"/>
      <c r="PAC13" s="120"/>
      <c r="PAD13" s="120"/>
      <c r="PAE13" s="120"/>
      <c r="PAF13" s="120"/>
      <c r="PAG13" s="120"/>
      <c r="PAH13" s="120"/>
      <c r="PAI13" s="120"/>
      <c r="PAJ13" s="120"/>
      <c r="PAK13" s="120"/>
      <c r="PAL13" s="120"/>
      <c r="PAM13" s="120"/>
      <c r="PAN13" s="120"/>
      <c r="PAO13" s="120"/>
      <c r="PAP13" s="120"/>
      <c r="PAQ13" s="120"/>
      <c r="PAR13" s="120"/>
      <c r="PAS13" s="120"/>
      <c r="PAT13" s="120"/>
      <c r="PAU13" s="120"/>
      <c r="PAV13" s="120"/>
      <c r="PAW13" s="120"/>
      <c r="PAX13" s="120"/>
      <c r="PAY13" s="120"/>
      <c r="PAZ13" s="120"/>
      <c r="PBA13" s="120"/>
      <c r="PBB13" s="120"/>
      <c r="PBC13" s="120"/>
      <c r="PBD13" s="120"/>
      <c r="PBE13" s="120"/>
      <c r="PBF13" s="120"/>
      <c r="PBG13" s="120"/>
      <c r="PBH13" s="120"/>
      <c r="PBI13" s="120"/>
      <c r="PBJ13" s="120"/>
      <c r="PBK13" s="120"/>
      <c r="PBL13" s="120"/>
      <c r="PBM13" s="120"/>
      <c r="PBN13" s="120"/>
      <c r="PBO13" s="120"/>
      <c r="PBP13" s="120"/>
      <c r="PBQ13" s="120"/>
      <c r="PBR13" s="120"/>
      <c r="PBS13" s="120"/>
      <c r="PBT13" s="120"/>
      <c r="PBU13" s="120"/>
      <c r="PBV13" s="120"/>
      <c r="PBW13" s="120"/>
      <c r="PBX13" s="120"/>
      <c r="PBY13" s="120"/>
      <c r="PBZ13" s="120"/>
      <c r="PCA13" s="120"/>
      <c r="PCB13" s="120"/>
      <c r="PCC13" s="120"/>
      <c r="PCD13" s="120"/>
      <c r="PCE13" s="120"/>
      <c r="PCF13" s="120"/>
      <c r="PCG13" s="120"/>
      <c r="PCH13" s="120"/>
      <c r="PCI13" s="120"/>
      <c r="PCJ13" s="120"/>
      <c r="PCK13" s="120"/>
      <c r="PCL13" s="120"/>
      <c r="PCM13" s="120"/>
      <c r="PCN13" s="120"/>
      <c r="PCO13" s="120"/>
      <c r="PCP13" s="120"/>
      <c r="PCQ13" s="120"/>
      <c r="PCR13" s="120"/>
      <c r="PCS13" s="120"/>
      <c r="PCT13" s="120"/>
      <c r="PCU13" s="120"/>
      <c r="PCV13" s="120"/>
      <c r="PCW13" s="120"/>
      <c r="PCX13" s="120"/>
      <c r="PCY13" s="120"/>
      <c r="PCZ13" s="120"/>
      <c r="PDA13" s="120"/>
      <c r="PDB13" s="120"/>
      <c r="PDC13" s="120"/>
      <c r="PDD13" s="120"/>
      <c r="PDE13" s="120"/>
      <c r="PDF13" s="120"/>
      <c r="PDG13" s="120"/>
      <c r="PDH13" s="120"/>
      <c r="PDI13" s="120"/>
      <c r="PDJ13" s="120"/>
      <c r="PDK13" s="120"/>
      <c r="PDL13" s="120"/>
      <c r="PDM13" s="120"/>
      <c r="PDN13" s="120"/>
      <c r="PDO13" s="120"/>
      <c r="PDP13" s="120"/>
      <c r="PDQ13" s="120"/>
      <c r="PDR13" s="120"/>
      <c r="PDS13" s="120"/>
      <c r="PDT13" s="120"/>
      <c r="PDU13" s="120"/>
      <c r="PDV13" s="120"/>
      <c r="PDW13" s="120"/>
      <c r="PDX13" s="120"/>
      <c r="PDY13" s="120"/>
      <c r="PDZ13" s="120"/>
      <c r="PEA13" s="120"/>
      <c r="PEB13" s="120"/>
      <c r="PEC13" s="120"/>
      <c r="PED13" s="120"/>
      <c r="PEE13" s="120"/>
      <c r="PEF13" s="120"/>
      <c r="PEG13" s="120"/>
      <c r="PEH13" s="120"/>
      <c r="PEI13" s="120"/>
      <c r="PEJ13" s="120"/>
      <c r="PEK13" s="120"/>
      <c r="PEL13" s="120"/>
      <c r="PEM13" s="120"/>
      <c r="PEN13" s="120"/>
      <c r="PEO13" s="120"/>
      <c r="PEP13" s="120"/>
      <c r="PEQ13" s="120"/>
      <c r="PER13" s="120"/>
      <c r="PES13" s="120"/>
      <c r="PET13" s="120"/>
      <c r="PEU13" s="120"/>
      <c r="PEV13" s="120"/>
      <c r="PEW13" s="120"/>
      <c r="PEX13" s="120"/>
      <c r="PEY13" s="120"/>
      <c r="PEZ13" s="120"/>
      <c r="PFA13" s="120"/>
      <c r="PFB13" s="120"/>
      <c r="PFC13" s="120"/>
      <c r="PFD13" s="120"/>
      <c r="PFE13" s="120"/>
      <c r="PFF13" s="120"/>
      <c r="PFG13" s="120"/>
      <c r="PFH13" s="120"/>
      <c r="PFI13" s="120"/>
      <c r="PFJ13" s="120"/>
      <c r="PFK13" s="120"/>
      <c r="PFL13" s="120"/>
      <c r="PFM13" s="120"/>
      <c r="PFN13" s="120"/>
      <c r="PFO13" s="120"/>
      <c r="PFP13" s="120"/>
      <c r="PFQ13" s="120"/>
      <c r="PFR13" s="120"/>
      <c r="PFS13" s="120"/>
      <c r="PFT13" s="120"/>
      <c r="PFU13" s="120"/>
      <c r="PFV13" s="120"/>
      <c r="PFW13" s="120"/>
      <c r="PFX13" s="120"/>
      <c r="PFY13" s="120"/>
      <c r="PFZ13" s="120"/>
      <c r="PGA13" s="120"/>
      <c r="PGB13" s="120"/>
      <c r="PGC13" s="120"/>
      <c r="PGD13" s="120"/>
      <c r="PGE13" s="120"/>
      <c r="PGF13" s="120"/>
      <c r="PGG13" s="120"/>
      <c r="PGH13" s="120"/>
      <c r="PGI13" s="120"/>
      <c r="PGJ13" s="120"/>
      <c r="PGK13" s="120"/>
      <c r="PGL13" s="120"/>
      <c r="PGM13" s="120"/>
      <c r="PGN13" s="120"/>
      <c r="PGO13" s="120"/>
      <c r="PGP13" s="120"/>
      <c r="PGQ13" s="120"/>
      <c r="PGR13" s="120"/>
      <c r="PGS13" s="120"/>
      <c r="PGT13" s="120"/>
      <c r="PGU13" s="120"/>
      <c r="PGV13" s="120"/>
      <c r="PGW13" s="120"/>
      <c r="PGX13" s="120"/>
      <c r="PGY13" s="120"/>
      <c r="PGZ13" s="120"/>
      <c r="PHA13" s="120"/>
      <c r="PHB13" s="120"/>
      <c r="PHC13" s="120"/>
      <c r="PHD13" s="120"/>
      <c r="PHE13" s="120"/>
      <c r="PHF13" s="120"/>
      <c r="PHG13" s="120"/>
      <c r="PHH13" s="120"/>
      <c r="PHI13" s="120"/>
      <c r="PHJ13" s="120"/>
      <c r="PHK13" s="120"/>
      <c r="PHL13" s="120"/>
      <c r="PHM13" s="120"/>
      <c r="PHN13" s="120"/>
      <c r="PHO13" s="120"/>
      <c r="PHP13" s="120"/>
      <c r="PHQ13" s="120"/>
      <c r="PHR13" s="120"/>
      <c r="PHS13" s="120"/>
      <c r="PHT13" s="120"/>
      <c r="PHU13" s="120"/>
      <c r="PHV13" s="120"/>
      <c r="PHW13" s="120"/>
      <c r="PHX13" s="120"/>
      <c r="PHY13" s="120"/>
      <c r="PHZ13" s="120"/>
      <c r="PIA13" s="120"/>
      <c r="PIB13" s="120"/>
      <c r="PIC13" s="120"/>
      <c r="PID13" s="120"/>
      <c r="PIE13" s="120"/>
      <c r="PIF13" s="120"/>
      <c r="PIG13" s="120"/>
      <c r="PIH13" s="120"/>
      <c r="PII13" s="120"/>
      <c r="PIJ13" s="120"/>
      <c r="PIK13" s="120"/>
      <c r="PIL13" s="120"/>
      <c r="PIM13" s="120"/>
      <c r="PIN13" s="120"/>
      <c r="PIO13" s="120"/>
      <c r="PIP13" s="120"/>
      <c r="PIQ13" s="120"/>
      <c r="PIR13" s="120"/>
      <c r="PIS13" s="120"/>
      <c r="PIT13" s="120"/>
      <c r="PIU13" s="120"/>
      <c r="PIV13" s="120"/>
      <c r="PIW13" s="120"/>
      <c r="PIX13" s="120"/>
      <c r="PIY13" s="120"/>
      <c r="PIZ13" s="120"/>
      <c r="PJA13" s="120"/>
      <c r="PJB13" s="120"/>
      <c r="PJC13" s="120"/>
      <c r="PJD13" s="120"/>
      <c r="PJE13" s="120"/>
      <c r="PJF13" s="120"/>
      <c r="PJG13" s="120"/>
      <c r="PJH13" s="120"/>
      <c r="PJI13" s="120"/>
      <c r="PJJ13" s="120"/>
      <c r="PJK13" s="120"/>
      <c r="PJL13" s="120"/>
      <c r="PJM13" s="120"/>
      <c r="PJN13" s="120"/>
      <c r="PJO13" s="120"/>
      <c r="PJP13" s="120"/>
      <c r="PJQ13" s="120"/>
      <c r="PJR13" s="120"/>
      <c r="PJS13" s="120"/>
      <c r="PJT13" s="120"/>
      <c r="PJU13" s="120"/>
      <c r="PJV13" s="120"/>
      <c r="PJW13" s="120"/>
      <c r="PJX13" s="120"/>
      <c r="PJY13" s="120"/>
      <c r="PJZ13" s="120"/>
      <c r="PKA13" s="120"/>
      <c r="PKB13" s="120"/>
      <c r="PKC13" s="120"/>
      <c r="PKD13" s="120"/>
      <c r="PKE13" s="120"/>
      <c r="PKF13" s="120"/>
      <c r="PKG13" s="120"/>
      <c r="PKH13" s="120"/>
      <c r="PKI13" s="120"/>
      <c r="PKJ13" s="120"/>
      <c r="PKK13" s="120"/>
      <c r="PKL13" s="120"/>
      <c r="PKM13" s="120"/>
      <c r="PKN13" s="120"/>
      <c r="PKO13" s="120"/>
      <c r="PKP13" s="120"/>
      <c r="PKQ13" s="120"/>
      <c r="PKR13" s="120"/>
      <c r="PKS13" s="120"/>
      <c r="PKT13" s="120"/>
      <c r="PKU13" s="120"/>
      <c r="PKV13" s="120"/>
      <c r="PKW13" s="120"/>
      <c r="PKX13" s="120"/>
      <c r="PKY13" s="120"/>
      <c r="PKZ13" s="120"/>
      <c r="PLA13" s="120"/>
      <c r="PLB13" s="120"/>
      <c r="PLC13" s="120"/>
      <c r="PLD13" s="120"/>
      <c r="PLE13" s="120"/>
      <c r="PLF13" s="120"/>
      <c r="PLG13" s="120"/>
      <c r="PLH13" s="120"/>
      <c r="PLI13" s="120"/>
      <c r="PLJ13" s="120"/>
      <c r="PLK13" s="120"/>
      <c r="PLL13" s="120"/>
      <c r="PLM13" s="120"/>
      <c r="PLN13" s="120"/>
      <c r="PLO13" s="120"/>
      <c r="PLP13" s="120"/>
      <c r="PLQ13" s="120"/>
      <c r="PLR13" s="120"/>
      <c r="PLS13" s="120"/>
      <c r="PLT13" s="120"/>
      <c r="PLU13" s="120"/>
      <c r="PLV13" s="120"/>
      <c r="PLW13" s="120"/>
      <c r="PLX13" s="120"/>
      <c r="PLY13" s="120"/>
      <c r="PLZ13" s="120"/>
      <c r="PMA13" s="120"/>
      <c r="PMB13" s="120"/>
      <c r="PMC13" s="120"/>
      <c r="PMD13" s="120"/>
      <c r="PME13" s="120"/>
      <c r="PMF13" s="120"/>
      <c r="PMG13" s="120"/>
      <c r="PMH13" s="120"/>
      <c r="PMI13" s="120"/>
      <c r="PMJ13" s="120"/>
      <c r="PMK13" s="120"/>
      <c r="PML13" s="120"/>
      <c r="PMM13" s="120"/>
      <c r="PMN13" s="120"/>
      <c r="PMO13" s="120"/>
      <c r="PMP13" s="120"/>
      <c r="PMQ13" s="120"/>
      <c r="PMR13" s="120"/>
      <c r="PMS13" s="120"/>
      <c r="PMT13" s="120"/>
      <c r="PMU13" s="120"/>
      <c r="PMV13" s="120"/>
      <c r="PMW13" s="120"/>
      <c r="PMX13" s="120"/>
      <c r="PMY13" s="120"/>
      <c r="PMZ13" s="120"/>
      <c r="PNA13" s="120"/>
      <c r="PNB13" s="120"/>
      <c r="PNC13" s="120"/>
      <c r="PND13" s="120"/>
      <c r="PNE13" s="120"/>
      <c r="PNF13" s="120"/>
      <c r="PNG13" s="120"/>
      <c r="PNH13" s="120"/>
      <c r="PNI13" s="120"/>
      <c r="PNJ13" s="120"/>
      <c r="PNK13" s="120"/>
      <c r="PNL13" s="120"/>
      <c r="PNM13" s="120"/>
      <c r="PNN13" s="120"/>
      <c r="PNO13" s="120"/>
      <c r="PNP13" s="120"/>
      <c r="PNQ13" s="120"/>
      <c r="PNR13" s="120"/>
      <c r="PNS13" s="120"/>
      <c r="PNT13" s="120"/>
      <c r="PNU13" s="120"/>
      <c r="PNV13" s="120"/>
      <c r="PNW13" s="120"/>
      <c r="PNX13" s="120"/>
      <c r="PNY13" s="120"/>
      <c r="PNZ13" s="120"/>
      <c r="POA13" s="120"/>
      <c r="POB13" s="120"/>
      <c r="POC13" s="120"/>
      <c r="POD13" s="120"/>
      <c r="POE13" s="120"/>
      <c r="POF13" s="120"/>
      <c r="POG13" s="120"/>
      <c r="POH13" s="120"/>
      <c r="POI13" s="120"/>
      <c r="POJ13" s="120"/>
      <c r="POK13" s="120"/>
      <c r="POL13" s="120"/>
      <c r="POM13" s="120"/>
      <c r="PON13" s="120"/>
      <c r="POO13" s="120"/>
      <c r="POP13" s="120"/>
      <c r="POQ13" s="120"/>
      <c r="POR13" s="120"/>
      <c r="POS13" s="120"/>
      <c r="POT13" s="120"/>
      <c r="POU13" s="120"/>
      <c r="POV13" s="120"/>
      <c r="POW13" s="120"/>
      <c r="POX13" s="120"/>
      <c r="POY13" s="120"/>
      <c r="POZ13" s="120"/>
      <c r="PPA13" s="120"/>
      <c r="PPB13" s="120"/>
      <c r="PPC13" s="120"/>
      <c r="PPD13" s="120"/>
      <c r="PPE13" s="120"/>
      <c r="PPF13" s="120"/>
      <c r="PPG13" s="120"/>
      <c r="PPH13" s="120"/>
      <c r="PPI13" s="120"/>
      <c r="PPJ13" s="120"/>
      <c r="PPK13" s="120"/>
      <c r="PPL13" s="120"/>
      <c r="PPM13" s="120"/>
      <c r="PPN13" s="120"/>
      <c r="PPO13" s="120"/>
      <c r="PPP13" s="120"/>
      <c r="PPQ13" s="120"/>
      <c r="PPR13" s="120"/>
      <c r="PPS13" s="120"/>
      <c r="PPT13" s="120"/>
      <c r="PPU13" s="120"/>
      <c r="PPV13" s="120"/>
      <c r="PPW13" s="120"/>
      <c r="PPX13" s="120"/>
      <c r="PPY13" s="120"/>
      <c r="PPZ13" s="120"/>
      <c r="PQA13" s="120"/>
      <c r="PQB13" s="120"/>
      <c r="PQC13" s="120"/>
      <c r="PQD13" s="120"/>
      <c r="PQE13" s="120"/>
      <c r="PQF13" s="120"/>
      <c r="PQG13" s="120"/>
      <c r="PQH13" s="120"/>
      <c r="PQI13" s="120"/>
      <c r="PQJ13" s="120"/>
      <c r="PQK13" s="120"/>
      <c r="PQL13" s="120"/>
      <c r="PQM13" s="120"/>
      <c r="PQN13" s="120"/>
      <c r="PQO13" s="120"/>
      <c r="PQP13" s="120"/>
      <c r="PQQ13" s="120"/>
      <c r="PQR13" s="120"/>
      <c r="PQS13" s="120"/>
      <c r="PQT13" s="120"/>
      <c r="PQU13" s="120"/>
      <c r="PQV13" s="120"/>
      <c r="PQW13" s="120"/>
      <c r="PQX13" s="120"/>
      <c r="PQY13" s="120"/>
      <c r="PQZ13" s="120"/>
      <c r="PRA13" s="120"/>
      <c r="PRB13" s="120"/>
      <c r="PRC13" s="120"/>
      <c r="PRD13" s="120"/>
      <c r="PRE13" s="120"/>
      <c r="PRF13" s="120"/>
      <c r="PRG13" s="120"/>
      <c r="PRH13" s="120"/>
      <c r="PRI13" s="120"/>
      <c r="PRJ13" s="120"/>
      <c r="PRK13" s="120"/>
      <c r="PRL13" s="120"/>
      <c r="PRM13" s="120"/>
      <c r="PRN13" s="120"/>
      <c r="PRO13" s="120"/>
      <c r="PRP13" s="120"/>
      <c r="PRQ13" s="120"/>
      <c r="PRR13" s="120"/>
      <c r="PRS13" s="120"/>
      <c r="PRT13" s="120"/>
      <c r="PRU13" s="120"/>
      <c r="PRV13" s="120"/>
      <c r="PRW13" s="120"/>
      <c r="PRX13" s="120"/>
      <c r="PRY13" s="120"/>
      <c r="PRZ13" s="120"/>
      <c r="PSA13" s="120"/>
      <c r="PSB13" s="120"/>
      <c r="PSC13" s="120"/>
      <c r="PSD13" s="120"/>
      <c r="PSE13" s="120"/>
      <c r="PSF13" s="120"/>
      <c r="PSG13" s="120"/>
      <c r="PSH13" s="120"/>
      <c r="PSI13" s="120"/>
      <c r="PSJ13" s="120"/>
      <c r="PSK13" s="120"/>
      <c r="PSL13" s="120"/>
      <c r="PSM13" s="120"/>
      <c r="PSN13" s="120"/>
      <c r="PSO13" s="120"/>
      <c r="PSP13" s="120"/>
      <c r="PSQ13" s="120"/>
      <c r="PSR13" s="120"/>
      <c r="PSS13" s="120"/>
      <c r="PST13" s="120"/>
      <c r="PSU13" s="120"/>
      <c r="PSV13" s="120"/>
      <c r="PSW13" s="120"/>
      <c r="PSX13" s="120"/>
      <c r="PSY13" s="120"/>
      <c r="PSZ13" s="120"/>
      <c r="PTA13" s="120"/>
      <c r="PTB13" s="120"/>
      <c r="PTC13" s="120"/>
      <c r="PTD13" s="120"/>
      <c r="PTE13" s="120"/>
      <c r="PTF13" s="120"/>
      <c r="PTG13" s="120"/>
      <c r="PTH13" s="120"/>
      <c r="PTI13" s="120"/>
      <c r="PTJ13" s="120"/>
      <c r="PTK13" s="120"/>
      <c r="PTL13" s="120"/>
      <c r="PTM13" s="120"/>
      <c r="PTN13" s="120"/>
      <c r="PTO13" s="120"/>
      <c r="PTP13" s="120"/>
      <c r="PTQ13" s="120"/>
      <c r="PTR13" s="120"/>
      <c r="PTS13" s="120"/>
      <c r="PTT13" s="120"/>
      <c r="PTU13" s="120"/>
      <c r="PTV13" s="120"/>
      <c r="PTW13" s="120"/>
      <c r="PTX13" s="120"/>
      <c r="PTY13" s="120"/>
      <c r="PTZ13" s="120"/>
      <c r="PUA13" s="120"/>
      <c r="PUB13" s="120"/>
      <c r="PUC13" s="120"/>
      <c r="PUD13" s="120"/>
      <c r="PUE13" s="120"/>
      <c r="PUF13" s="120"/>
      <c r="PUG13" s="120"/>
      <c r="PUH13" s="120"/>
      <c r="PUI13" s="120"/>
      <c r="PUJ13" s="120"/>
      <c r="PUK13" s="120"/>
      <c r="PUL13" s="120"/>
      <c r="PUM13" s="120"/>
      <c r="PUN13" s="120"/>
      <c r="PUO13" s="120"/>
      <c r="PUP13" s="120"/>
      <c r="PUQ13" s="120"/>
      <c r="PUR13" s="120"/>
      <c r="PUS13" s="120"/>
      <c r="PUT13" s="120"/>
      <c r="PUU13" s="120"/>
      <c r="PUV13" s="120"/>
      <c r="PUW13" s="120"/>
      <c r="PUX13" s="120"/>
      <c r="PUY13" s="120"/>
      <c r="PUZ13" s="120"/>
      <c r="PVA13" s="120"/>
      <c r="PVB13" s="120"/>
      <c r="PVC13" s="120"/>
      <c r="PVD13" s="120"/>
      <c r="PVE13" s="120"/>
      <c r="PVF13" s="120"/>
      <c r="PVG13" s="120"/>
      <c r="PVH13" s="120"/>
      <c r="PVI13" s="120"/>
      <c r="PVJ13" s="120"/>
      <c r="PVK13" s="120"/>
      <c r="PVL13" s="120"/>
      <c r="PVM13" s="120"/>
      <c r="PVN13" s="120"/>
      <c r="PVO13" s="120"/>
      <c r="PVP13" s="120"/>
      <c r="PVQ13" s="120"/>
      <c r="PVR13" s="120"/>
      <c r="PVS13" s="120"/>
      <c r="PVT13" s="120"/>
      <c r="PVU13" s="120"/>
      <c r="PVV13" s="120"/>
      <c r="PVW13" s="120"/>
      <c r="PVX13" s="120"/>
      <c r="PVY13" s="120"/>
      <c r="PVZ13" s="120"/>
      <c r="PWA13" s="120"/>
      <c r="PWB13" s="120"/>
      <c r="PWC13" s="120"/>
      <c r="PWD13" s="120"/>
      <c r="PWE13" s="120"/>
      <c r="PWF13" s="120"/>
      <c r="PWG13" s="120"/>
      <c r="PWH13" s="120"/>
      <c r="PWI13" s="120"/>
      <c r="PWJ13" s="120"/>
      <c r="PWK13" s="120"/>
      <c r="PWL13" s="120"/>
      <c r="PWM13" s="120"/>
      <c r="PWN13" s="120"/>
      <c r="PWO13" s="120"/>
      <c r="PWP13" s="120"/>
      <c r="PWQ13" s="120"/>
      <c r="PWR13" s="120"/>
      <c r="PWS13" s="120"/>
      <c r="PWT13" s="120"/>
      <c r="PWU13" s="120"/>
      <c r="PWV13" s="120"/>
      <c r="PWW13" s="120"/>
      <c r="PWX13" s="120"/>
      <c r="PWY13" s="120"/>
      <c r="PWZ13" s="120"/>
      <c r="PXA13" s="120"/>
      <c r="PXB13" s="120"/>
      <c r="PXC13" s="120"/>
      <c r="PXD13" s="120"/>
      <c r="PXE13" s="120"/>
      <c r="PXF13" s="120"/>
      <c r="PXG13" s="120"/>
      <c r="PXH13" s="120"/>
      <c r="PXI13" s="120"/>
      <c r="PXJ13" s="120"/>
      <c r="PXK13" s="120"/>
      <c r="PXL13" s="120"/>
      <c r="PXM13" s="120"/>
      <c r="PXN13" s="120"/>
      <c r="PXO13" s="120"/>
      <c r="PXP13" s="120"/>
      <c r="PXQ13" s="120"/>
      <c r="PXR13" s="120"/>
      <c r="PXS13" s="120"/>
      <c r="PXT13" s="120"/>
      <c r="PXU13" s="120"/>
      <c r="PXV13" s="120"/>
      <c r="PXW13" s="120"/>
      <c r="PXX13" s="120"/>
      <c r="PXY13" s="120"/>
      <c r="PXZ13" s="120"/>
      <c r="PYA13" s="120"/>
      <c r="PYB13" s="120"/>
      <c r="PYC13" s="120"/>
      <c r="PYD13" s="120"/>
      <c r="PYE13" s="120"/>
      <c r="PYF13" s="120"/>
      <c r="PYG13" s="120"/>
      <c r="PYH13" s="120"/>
      <c r="PYI13" s="120"/>
      <c r="PYJ13" s="120"/>
      <c r="PYK13" s="120"/>
      <c r="PYL13" s="120"/>
      <c r="PYM13" s="120"/>
      <c r="PYN13" s="120"/>
      <c r="PYO13" s="120"/>
      <c r="PYP13" s="120"/>
      <c r="PYQ13" s="120"/>
      <c r="PYR13" s="120"/>
      <c r="PYS13" s="120"/>
      <c r="PYT13" s="120"/>
      <c r="PYU13" s="120"/>
      <c r="PYV13" s="120"/>
      <c r="PYW13" s="120"/>
      <c r="PYX13" s="120"/>
      <c r="PYY13" s="120"/>
      <c r="PYZ13" s="120"/>
      <c r="PZA13" s="120"/>
      <c r="PZB13" s="120"/>
      <c r="PZC13" s="120"/>
      <c r="PZD13" s="120"/>
      <c r="PZE13" s="120"/>
      <c r="PZF13" s="120"/>
      <c r="PZG13" s="120"/>
      <c r="PZH13" s="120"/>
      <c r="PZI13" s="120"/>
      <c r="PZJ13" s="120"/>
      <c r="PZK13" s="120"/>
      <c r="PZL13" s="120"/>
      <c r="PZM13" s="120"/>
      <c r="PZN13" s="120"/>
      <c r="PZO13" s="120"/>
      <c r="PZP13" s="120"/>
      <c r="PZQ13" s="120"/>
      <c r="PZR13" s="120"/>
      <c r="PZS13" s="120"/>
      <c r="PZT13" s="120"/>
      <c r="PZU13" s="120"/>
      <c r="PZV13" s="120"/>
      <c r="PZW13" s="120"/>
      <c r="PZX13" s="120"/>
      <c r="PZY13" s="120"/>
      <c r="PZZ13" s="120"/>
      <c r="QAA13" s="120"/>
      <c r="QAB13" s="120"/>
      <c r="QAC13" s="120"/>
      <c r="QAD13" s="120"/>
      <c r="QAE13" s="120"/>
      <c r="QAF13" s="120"/>
      <c r="QAG13" s="120"/>
      <c r="QAH13" s="120"/>
      <c r="QAI13" s="120"/>
      <c r="QAJ13" s="120"/>
      <c r="QAK13" s="120"/>
      <c r="QAL13" s="120"/>
      <c r="QAM13" s="120"/>
      <c r="QAN13" s="120"/>
      <c r="QAO13" s="120"/>
      <c r="QAP13" s="120"/>
      <c r="QAQ13" s="120"/>
      <c r="QAR13" s="120"/>
      <c r="QAS13" s="120"/>
      <c r="QAT13" s="120"/>
      <c r="QAU13" s="120"/>
      <c r="QAV13" s="120"/>
      <c r="QAW13" s="120"/>
      <c r="QAX13" s="120"/>
      <c r="QAY13" s="120"/>
      <c r="QAZ13" s="120"/>
      <c r="QBA13" s="120"/>
      <c r="QBB13" s="120"/>
      <c r="QBC13" s="120"/>
      <c r="QBD13" s="120"/>
      <c r="QBE13" s="120"/>
      <c r="QBF13" s="120"/>
      <c r="QBG13" s="120"/>
      <c r="QBH13" s="120"/>
      <c r="QBI13" s="120"/>
      <c r="QBJ13" s="120"/>
      <c r="QBK13" s="120"/>
      <c r="QBL13" s="120"/>
      <c r="QBM13" s="120"/>
      <c r="QBN13" s="120"/>
      <c r="QBO13" s="120"/>
      <c r="QBP13" s="120"/>
      <c r="QBQ13" s="120"/>
      <c r="QBR13" s="120"/>
      <c r="QBS13" s="120"/>
      <c r="QBT13" s="120"/>
      <c r="QBU13" s="120"/>
      <c r="QBV13" s="120"/>
      <c r="QBW13" s="120"/>
      <c r="QBX13" s="120"/>
      <c r="QBY13" s="120"/>
      <c r="QBZ13" s="120"/>
      <c r="QCA13" s="120"/>
      <c r="QCB13" s="120"/>
      <c r="QCC13" s="120"/>
      <c r="QCD13" s="120"/>
      <c r="QCE13" s="120"/>
      <c r="QCF13" s="120"/>
      <c r="QCG13" s="120"/>
      <c r="QCH13" s="120"/>
      <c r="QCI13" s="120"/>
      <c r="QCJ13" s="120"/>
      <c r="QCK13" s="120"/>
      <c r="QCL13" s="120"/>
      <c r="QCM13" s="120"/>
      <c r="QCN13" s="120"/>
      <c r="QCO13" s="120"/>
      <c r="QCP13" s="120"/>
      <c r="QCQ13" s="120"/>
      <c r="QCR13" s="120"/>
      <c r="QCS13" s="120"/>
      <c r="QCT13" s="120"/>
      <c r="QCU13" s="120"/>
      <c r="QCV13" s="120"/>
      <c r="QCW13" s="120"/>
      <c r="QCX13" s="120"/>
      <c r="QCY13" s="120"/>
      <c r="QCZ13" s="120"/>
      <c r="QDA13" s="120"/>
      <c r="QDB13" s="120"/>
      <c r="QDC13" s="120"/>
      <c r="QDD13" s="120"/>
      <c r="QDE13" s="120"/>
      <c r="QDF13" s="120"/>
      <c r="QDG13" s="120"/>
      <c r="QDH13" s="120"/>
      <c r="QDI13" s="120"/>
      <c r="QDJ13" s="120"/>
      <c r="QDK13" s="120"/>
      <c r="QDL13" s="120"/>
      <c r="QDM13" s="120"/>
      <c r="QDN13" s="120"/>
      <c r="QDO13" s="120"/>
      <c r="QDP13" s="120"/>
      <c r="QDQ13" s="120"/>
      <c r="QDR13" s="120"/>
      <c r="QDS13" s="120"/>
      <c r="QDT13" s="120"/>
      <c r="QDU13" s="120"/>
      <c r="QDV13" s="120"/>
      <c r="QDW13" s="120"/>
      <c r="QDX13" s="120"/>
      <c r="QDY13" s="120"/>
      <c r="QDZ13" s="120"/>
      <c r="QEA13" s="120"/>
      <c r="QEB13" s="120"/>
      <c r="QEC13" s="120"/>
      <c r="QED13" s="120"/>
      <c r="QEE13" s="120"/>
      <c r="QEF13" s="120"/>
      <c r="QEG13" s="120"/>
      <c r="QEH13" s="120"/>
      <c r="QEI13" s="120"/>
      <c r="QEJ13" s="120"/>
      <c r="QEK13" s="120"/>
      <c r="QEL13" s="120"/>
      <c r="QEM13" s="120"/>
      <c r="QEN13" s="120"/>
      <c r="QEO13" s="120"/>
      <c r="QEP13" s="120"/>
      <c r="QEQ13" s="120"/>
      <c r="QER13" s="120"/>
      <c r="QES13" s="120"/>
      <c r="QET13" s="120"/>
      <c r="QEU13" s="120"/>
      <c r="QEV13" s="120"/>
      <c r="QEW13" s="120"/>
      <c r="QEX13" s="120"/>
      <c r="QEY13" s="120"/>
      <c r="QEZ13" s="120"/>
      <c r="QFA13" s="120"/>
      <c r="QFB13" s="120"/>
      <c r="QFC13" s="120"/>
      <c r="QFD13" s="120"/>
      <c r="QFE13" s="120"/>
      <c r="QFF13" s="120"/>
      <c r="QFG13" s="120"/>
      <c r="QFH13" s="120"/>
      <c r="QFI13" s="120"/>
      <c r="QFJ13" s="120"/>
      <c r="QFK13" s="120"/>
      <c r="QFL13" s="120"/>
      <c r="QFM13" s="120"/>
      <c r="QFN13" s="120"/>
      <c r="QFO13" s="120"/>
      <c r="QFP13" s="120"/>
      <c r="QFQ13" s="120"/>
      <c r="QFR13" s="120"/>
      <c r="QFS13" s="120"/>
      <c r="QFT13" s="120"/>
      <c r="QFU13" s="120"/>
      <c r="QFV13" s="120"/>
      <c r="QFW13" s="120"/>
      <c r="QFX13" s="120"/>
      <c r="QFY13" s="120"/>
      <c r="QFZ13" s="120"/>
      <c r="QGA13" s="120"/>
      <c r="QGB13" s="120"/>
      <c r="QGC13" s="120"/>
      <c r="QGD13" s="120"/>
      <c r="QGE13" s="120"/>
      <c r="QGF13" s="120"/>
      <c r="QGG13" s="120"/>
      <c r="QGH13" s="120"/>
      <c r="QGI13" s="120"/>
      <c r="QGJ13" s="120"/>
      <c r="QGK13" s="120"/>
      <c r="QGL13" s="120"/>
      <c r="QGM13" s="120"/>
      <c r="QGN13" s="120"/>
      <c r="QGO13" s="120"/>
      <c r="QGP13" s="120"/>
      <c r="QGQ13" s="120"/>
      <c r="QGR13" s="120"/>
      <c r="QGS13" s="120"/>
      <c r="QGT13" s="120"/>
      <c r="QGU13" s="120"/>
      <c r="QGV13" s="120"/>
      <c r="QGW13" s="120"/>
      <c r="QGX13" s="120"/>
      <c r="QGY13" s="120"/>
      <c r="QGZ13" s="120"/>
      <c r="QHA13" s="120"/>
      <c r="QHB13" s="120"/>
      <c r="QHC13" s="120"/>
      <c r="QHD13" s="120"/>
      <c r="QHE13" s="120"/>
      <c r="QHF13" s="120"/>
      <c r="QHG13" s="120"/>
      <c r="QHH13" s="120"/>
      <c r="QHI13" s="120"/>
      <c r="QHJ13" s="120"/>
      <c r="QHK13" s="120"/>
      <c r="QHL13" s="120"/>
      <c r="QHM13" s="120"/>
      <c r="QHN13" s="120"/>
      <c r="QHO13" s="120"/>
      <c r="QHP13" s="120"/>
      <c r="QHQ13" s="120"/>
      <c r="QHR13" s="120"/>
      <c r="QHS13" s="120"/>
      <c r="QHT13" s="120"/>
      <c r="QHU13" s="120"/>
      <c r="QHV13" s="120"/>
      <c r="QHW13" s="120"/>
      <c r="QHX13" s="120"/>
      <c r="QHY13" s="120"/>
      <c r="QHZ13" s="120"/>
      <c r="QIA13" s="120"/>
      <c r="QIB13" s="120"/>
      <c r="QIC13" s="120"/>
      <c r="QID13" s="120"/>
      <c r="QIE13" s="120"/>
      <c r="QIF13" s="120"/>
      <c r="QIG13" s="120"/>
      <c r="QIH13" s="120"/>
      <c r="QII13" s="120"/>
      <c r="QIJ13" s="120"/>
      <c r="QIK13" s="120"/>
      <c r="QIL13" s="120"/>
      <c r="QIM13" s="120"/>
      <c r="QIN13" s="120"/>
      <c r="QIO13" s="120"/>
      <c r="QIP13" s="120"/>
      <c r="QIQ13" s="120"/>
      <c r="QIR13" s="120"/>
      <c r="QIS13" s="120"/>
      <c r="QIT13" s="120"/>
      <c r="QIU13" s="120"/>
      <c r="QIV13" s="120"/>
      <c r="QIW13" s="120"/>
      <c r="QIX13" s="120"/>
      <c r="QIY13" s="120"/>
      <c r="QIZ13" s="120"/>
      <c r="QJA13" s="120"/>
      <c r="QJB13" s="120"/>
      <c r="QJC13" s="120"/>
      <c r="QJD13" s="120"/>
      <c r="QJE13" s="120"/>
      <c r="QJF13" s="120"/>
      <c r="QJG13" s="120"/>
      <c r="QJH13" s="120"/>
      <c r="QJI13" s="120"/>
      <c r="QJJ13" s="120"/>
      <c r="QJK13" s="120"/>
      <c r="QJL13" s="120"/>
      <c r="QJM13" s="120"/>
      <c r="QJN13" s="120"/>
      <c r="QJO13" s="120"/>
      <c r="QJP13" s="120"/>
      <c r="QJQ13" s="120"/>
      <c r="QJR13" s="120"/>
      <c r="QJS13" s="120"/>
      <c r="QJT13" s="120"/>
      <c r="QJU13" s="120"/>
      <c r="QJV13" s="120"/>
      <c r="QJW13" s="120"/>
      <c r="QJX13" s="120"/>
      <c r="QJY13" s="120"/>
      <c r="QJZ13" s="120"/>
      <c r="QKA13" s="120"/>
      <c r="QKB13" s="120"/>
      <c r="QKC13" s="120"/>
      <c r="QKD13" s="120"/>
      <c r="QKE13" s="120"/>
      <c r="QKF13" s="120"/>
      <c r="QKG13" s="120"/>
      <c r="QKH13" s="120"/>
      <c r="QKI13" s="120"/>
      <c r="QKJ13" s="120"/>
      <c r="QKK13" s="120"/>
      <c r="QKL13" s="120"/>
      <c r="QKM13" s="120"/>
      <c r="QKN13" s="120"/>
      <c r="QKO13" s="120"/>
      <c r="QKP13" s="120"/>
      <c r="QKQ13" s="120"/>
      <c r="QKR13" s="120"/>
      <c r="QKS13" s="120"/>
      <c r="QKT13" s="120"/>
      <c r="QKU13" s="120"/>
      <c r="QKV13" s="120"/>
      <c r="QKW13" s="120"/>
      <c r="QKX13" s="120"/>
      <c r="QKY13" s="120"/>
      <c r="QKZ13" s="120"/>
      <c r="QLA13" s="120"/>
      <c r="QLB13" s="120"/>
      <c r="QLC13" s="120"/>
      <c r="QLD13" s="120"/>
      <c r="QLE13" s="120"/>
      <c r="QLF13" s="120"/>
      <c r="QLG13" s="120"/>
      <c r="QLH13" s="120"/>
      <c r="QLI13" s="120"/>
      <c r="QLJ13" s="120"/>
      <c r="QLK13" s="120"/>
      <c r="QLL13" s="120"/>
      <c r="QLM13" s="120"/>
      <c r="QLN13" s="120"/>
      <c r="QLO13" s="120"/>
      <c r="QLP13" s="120"/>
      <c r="QLQ13" s="120"/>
      <c r="QLR13" s="120"/>
      <c r="QLS13" s="120"/>
      <c r="QLT13" s="120"/>
      <c r="QLU13" s="120"/>
      <c r="QLV13" s="120"/>
      <c r="QLW13" s="120"/>
      <c r="QLX13" s="120"/>
      <c r="QLY13" s="120"/>
      <c r="QLZ13" s="120"/>
      <c r="QMA13" s="120"/>
      <c r="QMB13" s="120"/>
      <c r="QMC13" s="120"/>
      <c r="QMD13" s="120"/>
      <c r="QME13" s="120"/>
      <c r="QMF13" s="120"/>
      <c r="QMG13" s="120"/>
      <c r="QMH13" s="120"/>
      <c r="QMI13" s="120"/>
      <c r="QMJ13" s="120"/>
      <c r="QMK13" s="120"/>
      <c r="QML13" s="120"/>
      <c r="QMM13" s="120"/>
      <c r="QMN13" s="120"/>
      <c r="QMO13" s="120"/>
      <c r="QMP13" s="120"/>
      <c r="QMQ13" s="120"/>
      <c r="QMR13" s="120"/>
      <c r="QMS13" s="120"/>
      <c r="QMT13" s="120"/>
      <c r="QMU13" s="120"/>
      <c r="QMV13" s="120"/>
      <c r="QMW13" s="120"/>
      <c r="QMX13" s="120"/>
      <c r="QMY13" s="120"/>
      <c r="QMZ13" s="120"/>
      <c r="QNA13" s="120"/>
      <c r="QNB13" s="120"/>
      <c r="QNC13" s="120"/>
      <c r="QND13" s="120"/>
      <c r="QNE13" s="120"/>
      <c r="QNF13" s="120"/>
      <c r="QNG13" s="120"/>
      <c r="QNH13" s="120"/>
      <c r="QNI13" s="120"/>
      <c r="QNJ13" s="120"/>
      <c r="QNK13" s="120"/>
      <c r="QNL13" s="120"/>
      <c r="QNM13" s="120"/>
      <c r="QNN13" s="120"/>
      <c r="QNO13" s="120"/>
      <c r="QNP13" s="120"/>
      <c r="QNQ13" s="120"/>
      <c r="QNR13" s="120"/>
      <c r="QNS13" s="120"/>
      <c r="QNT13" s="120"/>
      <c r="QNU13" s="120"/>
      <c r="QNV13" s="120"/>
      <c r="QNW13" s="120"/>
      <c r="QNX13" s="120"/>
      <c r="QNY13" s="120"/>
      <c r="QNZ13" s="120"/>
      <c r="QOA13" s="120"/>
      <c r="QOB13" s="120"/>
      <c r="QOC13" s="120"/>
      <c r="QOD13" s="120"/>
      <c r="QOE13" s="120"/>
      <c r="QOF13" s="120"/>
      <c r="QOG13" s="120"/>
      <c r="QOH13" s="120"/>
      <c r="QOI13" s="120"/>
      <c r="QOJ13" s="120"/>
      <c r="QOK13" s="120"/>
      <c r="QOL13" s="120"/>
      <c r="QOM13" s="120"/>
      <c r="QON13" s="120"/>
      <c r="QOO13" s="120"/>
      <c r="QOP13" s="120"/>
      <c r="QOQ13" s="120"/>
      <c r="QOR13" s="120"/>
      <c r="QOS13" s="120"/>
      <c r="QOT13" s="120"/>
      <c r="QOU13" s="120"/>
      <c r="QOV13" s="120"/>
      <c r="QOW13" s="120"/>
      <c r="QOX13" s="120"/>
      <c r="QOY13" s="120"/>
      <c r="QOZ13" s="120"/>
      <c r="QPA13" s="120"/>
      <c r="QPB13" s="120"/>
      <c r="QPC13" s="120"/>
      <c r="QPD13" s="120"/>
      <c r="QPE13" s="120"/>
      <c r="QPF13" s="120"/>
      <c r="QPG13" s="120"/>
      <c r="QPH13" s="120"/>
      <c r="QPI13" s="120"/>
      <c r="QPJ13" s="120"/>
      <c r="QPK13" s="120"/>
      <c r="QPL13" s="120"/>
      <c r="QPM13" s="120"/>
      <c r="QPN13" s="120"/>
      <c r="QPO13" s="120"/>
      <c r="QPP13" s="120"/>
      <c r="QPQ13" s="120"/>
      <c r="QPR13" s="120"/>
      <c r="QPS13" s="120"/>
      <c r="QPT13" s="120"/>
      <c r="QPU13" s="120"/>
      <c r="QPV13" s="120"/>
      <c r="QPW13" s="120"/>
      <c r="QPX13" s="120"/>
      <c r="QPY13" s="120"/>
      <c r="QPZ13" s="120"/>
      <c r="QQA13" s="120"/>
      <c r="QQB13" s="120"/>
      <c r="QQC13" s="120"/>
      <c r="QQD13" s="120"/>
      <c r="QQE13" s="120"/>
      <c r="QQF13" s="120"/>
      <c r="QQG13" s="120"/>
      <c r="QQH13" s="120"/>
      <c r="QQI13" s="120"/>
      <c r="QQJ13" s="120"/>
      <c r="QQK13" s="120"/>
      <c r="QQL13" s="120"/>
      <c r="QQM13" s="120"/>
      <c r="QQN13" s="120"/>
      <c r="QQO13" s="120"/>
      <c r="QQP13" s="120"/>
      <c r="QQQ13" s="120"/>
      <c r="QQR13" s="120"/>
      <c r="QQS13" s="120"/>
      <c r="QQT13" s="120"/>
      <c r="QQU13" s="120"/>
      <c r="QQV13" s="120"/>
      <c r="QQW13" s="120"/>
      <c r="QQX13" s="120"/>
      <c r="QQY13" s="120"/>
      <c r="QQZ13" s="120"/>
      <c r="QRA13" s="120"/>
      <c r="QRB13" s="120"/>
      <c r="QRC13" s="120"/>
      <c r="QRD13" s="120"/>
      <c r="QRE13" s="120"/>
      <c r="QRF13" s="120"/>
      <c r="QRG13" s="120"/>
      <c r="QRH13" s="120"/>
      <c r="QRI13" s="120"/>
      <c r="QRJ13" s="120"/>
      <c r="QRK13" s="120"/>
      <c r="QRL13" s="120"/>
      <c r="QRM13" s="120"/>
      <c r="QRN13" s="120"/>
      <c r="QRO13" s="120"/>
      <c r="QRP13" s="120"/>
      <c r="QRQ13" s="120"/>
      <c r="QRR13" s="120"/>
      <c r="QRS13" s="120"/>
      <c r="QRT13" s="120"/>
      <c r="QRU13" s="120"/>
      <c r="QRV13" s="120"/>
      <c r="QRW13" s="120"/>
      <c r="QRX13" s="120"/>
      <c r="QRY13" s="120"/>
      <c r="QRZ13" s="120"/>
      <c r="QSA13" s="120"/>
      <c r="QSB13" s="120"/>
      <c r="QSC13" s="120"/>
      <c r="QSD13" s="120"/>
      <c r="QSE13" s="120"/>
      <c r="QSF13" s="120"/>
      <c r="QSG13" s="120"/>
      <c r="QSH13" s="120"/>
      <c r="QSI13" s="120"/>
      <c r="QSJ13" s="120"/>
      <c r="QSK13" s="120"/>
      <c r="QSL13" s="120"/>
      <c r="QSM13" s="120"/>
      <c r="QSN13" s="120"/>
      <c r="QSO13" s="120"/>
      <c r="QSP13" s="120"/>
      <c r="QSQ13" s="120"/>
      <c r="QSR13" s="120"/>
      <c r="QSS13" s="120"/>
      <c r="QST13" s="120"/>
      <c r="QSU13" s="120"/>
      <c r="QSV13" s="120"/>
      <c r="QSW13" s="120"/>
      <c r="QSX13" s="120"/>
      <c r="QSY13" s="120"/>
      <c r="QSZ13" s="120"/>
      <c r="QTA13" s="120"/>
      <c r="QTB13" s="120"/>
      <c r="QTC13" s="120"/>
      <c r="QTD13" s="120"/>
      <c r="QTE13" s="120"/>
      <c r="QTF13" s="120"/>
      <c r="QTG13" s="120"/>
      <c r="QTH13" s="120"/>
      <c r="QTI13" s="120"/>
      <c r="QTJ13" s="120"/>
      <c r="QTK13" s="120"/>
      <c r="QTL13" s="120"/>
      <c r="QTM13" s="120"/>
      <c r="QTN13" s="120"/>
      <c r="QTO13" s="120"/>
      <c r="QTP13" s="120"/>
      <c r="QTQ13" s="120"/>
      <c r="QTR13" s="120"/>
      <c r="QTS13" s="120"/>
      <c r="QTT13" s="120"/>
      <c r="QTU13" s="120"/>
      <c r="QTV13" s="120"/>
      <c r="QTW13" s="120"/>
      <c r="QTX13" s="120"/>
      <c r="QTY13" s="120"/>
      <c r="QTZ13" s="120"/>
      <c r="QUA13" s="120"/>
      <c r="QUB13" s="120"/>
      <c r="QUC13" s="120"/>
      <c r="QUD13" s="120"/>
      <c r="QUE13" s="120"/>
      <c r="QUF13" s="120"/>
      <c r="QUG13" s="120"/>
      <c r="QUH13" s="120"/>
      <c r="QUI13" s="120"/>
      <c r="QUJ13" s="120"/>
      <c r="QUK13" s="120"/>
      <c r="QUL13" s="120"/>
      <c r="QUM13" s="120"/>
      <c r="QUN13" s="120"/>
      <c r="QUO13" s="120"/>
      <c r="QUP13" s="120"/>
      <c r="QUQ13" s="120"/>
      <c r="QUR13" s="120"/>
      <c r="QUS13" s="120"/>
      <c r="QUT13" s="120"/>
      <c r="QUU13" s="120"/>
      <c r="QUV13" s="120"/>
      <c r="QUW13" s="120"/>
      <c r="QUX13" s="120"/>
      <c r="QUY13" s="120"/>
      <c r="QUZ13" s="120"/>
      <c r="QVA13" s="120"/>
      <c r="QVB13" s="120"/>
      <c r="QVC13" s="120"/>
      <c r="QVD13" s="120"/>
      <c r="QVE13" s="120"/>
      <c r="QVF13" s="120"/>
      <c r="QVG13" s="120"/>
      <c r="QVH13" s="120"/>
      <c r="QVI13" s="120"/>
      <c r="QVJ13" s="120"/>
      <c r="QVK13" s="120"/>
      <c r="QVL13" s="120"/>
      <c r="QVM13" s="120"/>
      <c r="QVN13" s="120"/>
      <c r="QVO13" s="120"/>
      <c r="QVP13" s="120"/>
      <c r="QVQ13" s="120"/>
      <c r="QVR13" s="120"/>
      <c r="QVS13" s="120"/>
      <c r="QVT13" s="120"/>
      <c r="QVU13" s="120"/>
      <c r="QVV13" s="120"/>
      <c r="QVW13" s="120"/>
      <c r="QVX13" s="120"/>
      <c r="QVY13" s="120"/>
      <c r="QVZ13" s="120"/>
      <c r="QWA13" s="120"/>
      <c r="QWB13" s="120"/>
      <c r="QWC13" s="120"/>
      <c r="QWD13" s="120"/>
      <c r="QWE13" s="120"/>
      <c r="QWF13" s="120"/>
      <c r="QWG13" s="120"/>
      <c r="QWH13" s="120"/>
      <c r="QWI13" s="120"/>
      <c r="QWJ13" s="120"/>
      <c r="QWK13" s="120"/>
      <c r="QWL13" s="120"/>
      <c r="QWM13" s="120"/>
      <c r="QWN13" s="120"/>
      <c r="QWO13" s="120"/>
      <c r="QWP13" s="120"/>
      <c r="QWQ13" s="120"/>
      <c r="QWR13" s="120"/>
      <c r="QWS13" s="120"/>
      <c r="QWT13" s="120"/>
      <c r="QWU13" s="120"/>
      <c r="QWV13" s="120"/>
      <c r="QWW13" s="120"/>
      <c r="QWX13" s="120"/>
      <c r="QWY13" s="120"/>
      <c r="QWZ13" s="120"/>
      <c r="QXA13" s="120"/>
      <c r="QXB13" s="120"/>
      <c r="QXC13" s="120"/>
      <c r="QXD13" s="120"/>
      <c r="QXE13" s="120"/>
      <c r="QXF13" s="120"/>
      <c r="QXG13" s="120"/>
      <c r="QXH13" s="120"/>
      <c r="QXI13" s="120"/>
      <c r="QXJ13" s="120"/>
      <c r="QXK13" s="120"/>
      <c r="QXL13" s="120"/>
      <c r="QXM13" s="120"/>
      <c r="QXN13" s="120"/>
      <c r="QXO13" s="120"/>
      <c r="QXP13" s="120"/>
      <c r="QXQ13" s="120"/>
      <c r="QXR13" s="120"/>
      <c r="QXS13" s="120"/>
      <c r="QXT13" s="120"/>
      <c r="QXU13" s="120"/>
      <c r="QXV13" s="120"/>
      <c r="QXW13" s="120"/>
      <c r="QXX13" s="120"/>
      <c r="QXY13" s="120"/>
      <c r="QXZ13" s="120"/>
      <c r="QYA13" s="120"/>
      <c r="QYB13" s="120"/>
      <c r="QYC13" s="120"/>
      <c r="QYD13" s="120"/>
      <c r="QYE13" s="120"/>
      <c r="QYF13" s="120"/>
      <c r="QYG13" s="120"/>
      <c r="QYH13" s="120"/>
      <c r="QYI13" s="120"/>
      <c r="QYJ13" s="120"/>
      <c r="QYK13" s="120"/>
      <c r="QYL13" s="120"/>
      <c r="QYM13" s="120"/>
      <c r="QYN13" s="120"/>
      <c r="QYO13" s="120"/>
      <c r="QYP13" s="120"/>
      <c r="QYQ13" s="120"/>
      <c r="QYR13" s="120"/>
      <c r="QYS13" s="120"/>
      <c r="QYT13" s="120"/>
      <c r="QYU13" s="120"/>
      <c r="QYV13" s="120"/>
      <c r="QYW13" s="120"/>
      <c r="QYX13" s="120"/>
      <c r="QYY13" s="120"/>
      <c r="QYZ13" s="120"/>
      <c r="QZA13" s="120"/>
      <c r="QZB13" s="120"/>
      <c r="QZC13" s="120"/>
      <c r="QZD13" s="120"/>
      <c r="QZE13" s="120"/>
      <c r="QZF13" s="120"/>
      <c r="QZG13" s="120"/>
      <c r="QZH13" s="120"/>
      <c r="QZI13" s="120"/>
      <c r="QZJ13" s="120"/>
      <c r="QZK13" s="120"/>
      <c r="QZL13" s="120"/>
      <c r="QZM13" s="120"/>
      <c r="QZN13" s="120"/>
      <c r="QZO13" s="120"/>
      <c r="QZP13" s="120"/>
      <c r="QZQ13" s="120"/>
      <c r="QZR13" s="120"/>
      <c r="QZS13" s="120"/>
      <c r="QZT13" s="120"/>
      <c r="QZU13" s="120"/>
      <c r="QZV13" s="120"/>
      <c r="QZW13" s="120"/>
      <c r="QZX13" s="120"/>
      <c r="QZY13" s="120"/>
      <c r="QZZ13" s="120"/>
      <c r="RAA13" s="120"/>
      <c r="RAB13" s="120"/>
      <c r="RAC13" s="120"/>
      <c r="RAD13" s="120"/>
      <c r="RAE13" s="120"/>
      <c r="RAF13" s="120"/>
      <c r="RAG13" s="120"/>
      <c r="RAH13" s="120"/>
      <c r="RAI13" s="120"/>
      <c r="RAJ13" s="120"/>
      <c r="RAK13" s="120"/>
      <c r="RAL13" s="120"/>
      <c r="RAM13" s="120"/>
      <c r="RAN13" s="120"/>
      <c r="RAO13" s="120"/>
      <c r="RAP13" s="120"/>
      <c r="RAQ13" s="120"/>
      <c r="RAR13" s="120"/>
      <c r="RAS13" s="120"/>
      <c r="RAT13" s="120"/>
      <c r="RAU13" s="120"/>
      <c r="RAV13" s="120"/>
      <c r="RAW13" s="120"/>
      <c r="RAX13" s="120"/>
      <c r="RAY13" s="120"/>
      <c r="RAZ13" s="120"/>
      <c r="RBA13" s="120"/>
      <c r="RBB13" s="120"/>
      <c r="RBC13" s="120"/>
      <c r="RBD13" s="120"/>
      <c r="RBE13" s="120"/>
      <c r="RBF13" s="120"/>
      <c r="RBG13" s="120"/>
      <c r="RBH13" s="120"/>
      <c r="RBI13" s="120"/>
      <c r="RBJ13" s="120"/>
      <c r="RBK13" s="120"/>
      <c r="RBL13" s="120"/>
      <c r="RBM13" s="120"/>
      <c r="RBN13" s="120"/>
      <c r="RBO13" s="120"/>
      <c r="RBP13" s="120"/>
      <c r="RBQ13" s="120"/>
      <c r="RBR13" s="120"/>
      <c r="RBS13" s="120"/>
      <c r="RBT13" s="120"/>
      <c r="RBU13" s="120"/>
      <c r="RBV13" s="120"/>
      <c r="RBW13" s="120"/>
      <c r="RBX13" s="120"/>
      <c r="RBY13" s="120"/>
      <c r="RBZ13" s="120"/>
      <c r="RCA13" s="120"/>
      <c r="RCB13" s="120"/>
      <c r="RCC13" s="120"/>
      <c r="RCD13" s="120"/>
      <c r="RCE13" s="120"/>
      <c r="RCF13" s="120"/>
      <c r="RCG13" s="120"/>
      <c r="RCH13" s="120"/>
      <c r="RCI13" s="120"/>
      <c r="RCJ13" s="120"/>
      <c r="RCK13" s="120"/>
      <c r="RCL13" s="120"/>
      <c r="RCM13" s="120"/>
      <c r="RCN13" s="120"/>
      <c r="RCO13" s="120"/>
      <c r="RCP13" s="120"/>
      <c r="RCQ13" s="120"/>
      <c r="RCR13" s="120"/>
      <c r="RCS13" s="120"/>
      <c r="RCT13" s="120"/>
      <c r="RCU13" s="120"/>
      <c r="RCV13" s="120"/>
      <c r="RCW13" s="120"/>
      <c r="RCX13" s="120"/>
      <c r="RCY13" s="120"/>
      <c r="RCZ13" s="120"/>
      <c r="RDA13" s="120"/>
      <c r="RDB13" s="120"/>
      <c r="RDC13" s="120"/>
      <c r="RDD13" s="120"/>
      <c r="RDE13" s="120"/>
      <c r="RDF13" s="120"/>
      <c r="RDG13" s="120"/>
      <c r="RDH13" s="120"/>
      <c r="RDI13" s="120"/>
      <c r="RDJ13" s="120"/>
      <c r="RDK13" s="120"/>
      <c r="RDL13" s="120"/>
      <c r="RDM13" s="120"/>
      <c r="RDN13" s="120"/>
      <c r="RDO13" s="120"/>
      <c r="RDP13" s="120"/>
      <c r="RDQ13" s="120"/>
      <c r="RDR13" s="120"/>
      <c r="RDS13" s="120"/>
      <c r="RDT13" s="120"/>
      <c r="RDU13" s="120"/>
      <c r="RDV13" s="120"/>
      <c r="RDW13" s="120"/>
      <c r="RDX13" s="120"/>
      <c r="RDY13" s="120"/>
      <c r="RDZ13" s="120"/>
      <c r="REA13" s="120"/>
      <c r="REB13" s="120"/>
      <c r="REC13" s="120"/>
      <c r="RED13" s="120"/>
      <c r="REE13" s="120"/>
      <c r="REF13" s="120"/>
      <c r="REG13" s="120"/>
      <c r="REH13" s="120"/>
      <c r="REI13" s="120"/>
      <c r="REJ13" s="120"/>
      <c r="REK13" s="120"/>
      <c r="REL13" s="120"/>
      <c r="REM13" s="120"/>
      <c r="REN13" s="120"/>
      <c r="REO13" s="120"/>
      <c r="REP13" s="120"/>
      <c r="REQ13" s="120"/>
      <c r="RER13" s="120"/>
      <c r="RES13" s="120"/>
      <c r="RET13" s="120"/>
      <c r="REU13" s="120"/>
      <c r="REV13" s="120"/>
      <c r="REW13" s="120"/>
      <c r="REX13" s="120"/>
      <c r="REY13" s="120"/>
      <c r="REZ13" s="120"/>
      <c r="RFA13" s="120"/>
      <c r="RFB13" s="120"/>
      <c r="RFC13" s="120"/>
      <c r="RFD13" s="120"/>
      <c r="RFE13" s="120"/>
      <c r="RFF13" s="120"/>
      <c r="RFG13" s="120"/>
      <c r="RFH13" s="120"/>
      <c r="RFI13" s="120"/>
      <c r="RFJ13" s="120"/>
      <c r="RFK13" s="120"/>
      <c r="RFL13" s="120"/>
      <c r="RFM13" s="120"/>
      <c r="RFN13" s="120"/>
      <c r="RFO13" s="120"/>
      <c r="RFP13" s="120"/>
      <c r="RFQ13" s="120"/>
      <c r="RFR13" s="120"/>
      <c r="RFS13" s="120"/>
      <c r="RFT13" s="120"/>
      <c r="RFU13" s="120"/>
      <c r="RFV13" s="120"/>
      <c r="RFW13" s="120"/>
      <c r="RFX13" s="120"/>
      <c r="RFY13" s="120"/>
      <c r="RFZ13" s="120"/>
      <c r="RGA13" s="120"/>
      <c r="RGB13" s="120"/>
      <c r="RGC13" s="120"/>
      <c r="RGD13" s="120"/>
      <c r="RGE13" s="120"/>
      <c r="RGF13" s="120"/>
      <c r="RGG13" s="120"/>
      <c r="RGH13" s="120"/>
      <c r="RGI13" s="120"/>
      <c r="RGJ13" s="120"/>
      <c r="RGK13" s="120"/>
      <c r="RGL13" s="120"/>
      <c r="RGM13" s="120"/>
      <c r="RGN13" s="120"/>
      <c r="RGO13" s="120"/>
      <c r="RGP13" s="120"/>
      <c r="RGQ13" s="120"/>
      <c r="RGR13" s="120"/>
      <c r="RGS13" s="120"/>
      <c r="RGT13" s="120"/>
      <c r="RGU13" s="120"/>
      <c r="RGV13" s="120"/>
      <c r="RGW13" s="120"/>
      <c r="RGX13" s="120"/>
      <c r="RGY13" s="120"/>
      <c r="RGZ13" s="120"/>
      <c r="RHA13" s="120"/>
      <c r="RHB13" s="120"/>
      <c r="RHC13" s="120"/>
      <c r="RHD13" s="120"/>
      <c r="RHE13" s="120"/>
      <c r="RHF13" s="120"/>
      <c r="RHG13" s="120"/>
      <c r="RHH13" s="120"/>
      <c r="RHI13" s="120"/>
      <c r="RHJ13" s="120"/>
      <c r="RHK13" s="120"/>
      <c r="RHL13" s="120"/>
      <c r="RHM13" s="120"/>
      <c r="RHN13" s="120"/>
      <c r="RHO13" s="120"/>
      <c r="RHP13" s="120"/>
      <c r="RHQ13" s="120"/>
      <c r="RHR13" s="120"/>
      <c r="RHS13" s="120"/>
      <c r="RHT13" s="120"/>
      <c r="RHU13" s="120"/>
      <c r="RHV13" s="120"/>
      <c r="RHW13" s="120"/>
      <c r="RHX13" s="120"/>
      <c r="RHY13" s="120"/>
      <c r="RHZ13" s="120"/>
      <c r="RIA13" s="120"/>
      <c r="RIB13" s="120"/>
      <c r="RIC13" s="120"/>
      <c r="RID13" s="120"/>
      <c r="RIE13" s="120"/>
      <c r="RIF13" s="120"/>
      <c r="RIG13" s="120"/>
      <c r="RIH13" s="120"/>
      <c r="RII13" s="120"/>
      <c r="RIJ13" s="120"/>
      <c r="RIK13" s="120"/>
      <c r="RIL13" s="120"/>
      <c r="RIM13" s="120"/>
      <c r="RIN13" s="120"/>
      <c r="RIO13" s="120"/>
      <c r="RIP13" s="120"/>
      <c r="RIQ13" s="120"/>
      <c r="RIR13" s="120"/>
      <c r="RIS13" s="120"/>
      <c r="RIT13" s="120"/>
      <c r="RIU13" s="120"/>
      <c r="RIV13" s="120"/>
      <c r="RIW13" s="120"/>
      <c r="RIX13" s="120"/>
      <c r="RIY13" s="120"/>
      <c r="RIZ13" s="120"/>
      <c r="RJA13" s="120"/>
      <c r="RJB13" s="120"/>
      <c r="RJC13" s="120"/>
      <c r="RJD13" s="120"/>
      <c r="RJE13" s="120"/>
      <c r="RJF13" s="120"/>
      <c r="RJG13" s="120"/>
      <c r="RJH13" s="120"/>
      <c r="RJI13" s="120"/>
      <c r="RJJ13" s="120"/>
      <c r="RJK13" s="120"/>
      <c r="RJL13" s="120"/>
      <c r="RJM13" s="120"/>
      <c r="RJN13" s="120"/>
      <c r="RJO13" s="120"/>
      <c r="RJP13" s="120"/>
      <c r="RJQ13" s="120"/>
      <c r="RJR13" s="120"/>
      <c r="RJS13" s="120"/>
      <c r="RJT13" s="120"/>
      <c r="RJU13" s="120"/>
      <c r="RJV13" s="120"/>
      <c r="RJW13" s="120"/>
      <c r="RJX13" s="120"/>
      <c r="RJY13" s="120"/>
      <c r="RJZ13" s="120"/>
      <c r="RKA13" s="120"/>
      <c r="RKB13" s="120"/>
      <c r="RKC13" s="120"/>
      <c r="RKD13" s="120"/>
      <c r="RKE13" s="120"/>
      <c r="RKF13" s="120"/>
      <c r="RKG13" s="120"/>
      <c r="RKH13" s="120"/>
      <c r="RKI13" s="120"/>
      <c r="RKJ13" s="120"/>
      <c r="RKK13" s="120"/>
      <c r="RKL13" s="120"/>
      <c r="RKM13" s="120"/>
      <c r="RKN13" s="120"/>
      <c r="RKO13" s="120"/>
      <c r="RKP13" s="120"/>
      <c r="RKQ13" s="120"/>
      <c r="RKR13" s="120"/>
      <c r="RKS13" s="120"/>
      <c r="RKT13" s="120"/>
      <c r="RKU13" s="120"/>
      <c r="RKV13" s="120"/>
      <c r="RKW13" s="120"/>
      <c r="RKX13" s="120"/>
      <c r="RKY13" s="120"/>
      <c r="RKZ13" s="120"/>
      <c r="RLA13" s="120"/>
      <c r="RLB13" s="120"/>
      <c r="RLC13" s="120"/>
      <c r="RLD13" s="120"/>
      <c r="RLE13" s="120"/>
      <c r="RLF13" s="120"/>
      <c r="RLG13" s="120"/>
      <c r="RLH13" s="120"/>
      <c r="RLI13" s="120"/>
      <c r="RLJ13" s="120"/>
      <c r="RLK13" s="120"/>
      <c r="RLL13" s="120"/>
      <c r="RLM13" s="120"/>
      <c r="RLN13" s="120"/>
      <c r="RLO13" s="120"/>
      <c r="RLP13" s="120"/>
      <c r="RLQ13" s="120"/>
      <c r="RLR13" s="120"/>
      <c r="RLS13" s="120"/>
      <c r="RLT13" s="120"/>
      <c r="RLU13" s="120"/>
      <c r="RLV13" s="120"/>
      <c r="RLW13" s="120"/>
      <c r="RLX13" s="120"/>
      <c r="RLY13" s="120"/>
      <c r="RLZ13" s="120"/>
      <c r="RMA13" s="120"/>
      <c r="RMB13" s="120"/>
      <c r="RMC13" s="120"/>
      <c r="RMD13" s="120"/>
      <c r="RME13" s="120"/>
      <c r="RMF13" s="120"/>
      <c r="RMG13" s="120"/>
      <c r="RMH13" s="120"/>
      <c r="RMI13" s="120"/>
      <c r="RMJ13" s="120"/>
      <c r="RMK13" s="120"/>
      <c r="RML13" s="120"/>
      <c r="RMM13" s="120"/>
      <c r="RMN13" s="120"/>
      <c r="RMO13" s="120"/>
      <c r="RMP13" s="120"/>
      <c r="RMQ13" s="120"/>
      <c r="RMR13" s="120"/>
      <c r="RMS13" s="120"/>
      <c r="RMT13" s="120"/>
      <c r="RMU13" s="120"/>
      <c r="RMV13" s="120"/>
      <c r="RMW13" s="120"/>
      <c r="RMX13" s="120"/>
      <c r="RMY13" s="120"/>
      <c r="RMZ13" s="120"/>
      <c r="RNA13" s="120"/>
      <c r="RNB13" s="120"/>
      <c r="RNC13" s="120"/>
      <c r="RND13" s="120"/>
      <c r="RNE13" s="120"/>
      <c r="RNF13" s="120"/>
      <c r="RNG13" s="120"/>
      <c r="RNH13" s="120"/>
      <c r="RNI13" s="120"/>
      <c r="RNJ13" s="120"/>
      <c r="RNK13" s="120"/>
      <c r="RNL13" s="120"/>
      <c r="RNM13" s="120"/>
      <c r="RNN13" s="120"/>
      <c r="RNO13" s="120"/>
      <c r="RNP13" s="120"/>
      <c r="RNQ13" s="120"/>
      <c r="RNR13" s="120"/>
      <c r="RNS13" s="120"/>
      <c r="RNT13" s="120"/>
      <c r="RNU13" s="120"/>
      <c r="RNV13" s="120"/>
      <c r="RNW13" s="120"/>
      <c r="RNX13" s="120"/>
      <c r="RNY13" s="120"/>
      <c r="RNZ13" s="120"/>
      <c r="ROA13" s="120"/>
      <c r="ROB13" s="120"/>
      <c r="ROC13" s="120"/>
      <c r="ROD13" s="120"/>
      <c r="ROE13" s="120"/>
      <c r="ROF13" s="120"/>
      <c r="ROG13" s="120"/>
      <c r="ROH13" s="120"/>
      <c r="ROI13" s="120"/>
      <c r="ROJ13" s="120"/>
      <c r="ROK13" s="120"/>
      <c r="ROL13" s="120"/>
      <c r="ROM13" s="120"/>
      <c r="RON13" s="120"/>
      <c r="ROO13" s="120"/>
      <c r="ROP13" s="120"/>
      <c r="ROQ13" s="120"/>
      <c r="ROR13" s="120"/>
      <c r="ROS13" s="120"/>
      <c r="ROT13" s="120"/>
      <c r="ROU13" s="120"/>
      <c r="ROV13" s="120"/>
      <c r="ROW13" s="120"/>
      <c r="ROX13" s="120"/>
      <c r="ROY13" s="120"/>
      <c r="ROZ13" s="120"/>
      <c r="RPA13" s="120"/>
      <c r="RPB13" s="120"/>
      <c r="RPC13" s="120"/>
      <c r="RPD13" s="120"/>
      <c r="RPE13" s="120"/>
      <c r="RPF13" s="120"/>
      <c r="RPG13" s="120"/>
      <c r="RPH13" s="120"/>
      <c r="RPI13" s="120"/>
      <c r="RPJ13" s="120"/>
      <c r="RPK13" s="120"/>
      <c r="RPL13" s="120"/>
      <c r="RPM13" s="120"/>
      <c r="RPN13" s="120"/>
      <c r="RPO13" s="120"/>
      <c r="RPP13" s="120"/>
      <c r="RPQ13" s="120"/>
      <c r="RPR13" s="120"/>
      <c r="RPS13" s="120"/>
      <c r="RPT13" s="120"/>
      <c r="RPU13" s="120"/>
      <c r="RPV13" s="120"/>
      <c r="RPW13" s="120"/>
      <c r="RPX13" s="120"/>
      <c r="RPY13" s="120"/>
      <c r="RPZ13" s="120"/>
      <c r="RQA13" s="120"/>
      <c r="RQB13" s="120"/>
      <c r="RQC13" s="120"/>
      <c r="RQD13" s="120"/>
      <c r="RQE13" s="120"/>
      <c r="RQF13" s="120"/>
      <c r="RQG13" s="120"/>
      <c r="RQH13" s="120"/>
      <c r="RQI13" s="120"/>
      <c r="RQJ13" s="120"/>
      <c r="RQK13" s="120"/>
      <c r="RQL13" s="120"/>
      <c r="RQM13" s="120"/>
      <c r="RQN13" s="120"/>
      <c r="RQO13" s="120"/>
      <c r="RQP13" s="120"/>
      <c r="RQQ13" s="120"/>
      <c r="RQR13" s="120"/>
      <c r="RQS13" s="120"/>
      <c r="RQT13" s="120"/>
      <c r="RQU13" s="120"/>
      <c r="RQV13" s="120"/>
      <c r="RQW13" s="120"/>
      <c r="RQX13" s="120"/>
      <c r="RQY13" s="120"/>
      <c r="RQZ13" s="120"/>
      <c r="RRA13" s="120"/>
      <c r="RRB13" s="120"/>
      <c r="RRC13" s="120"/>
      <c r="RRD13" s="120"/>
      <c r="RRE13" s="120"/>
      <c r="RRF13" s="120"/>
      <c r="RRG13" s="120"/>
      <c r="RRH13" s="120"/>
      <c r="RRI13" s="120"/>
      <c r="RRJ13" s="120"/>
      <c r="RRK13" s="120"/>
      <c r="RRL13" s="120"/>
      <c r="RRM13" s="120"/>
      <c r="RRN13" s="120"/>
      <c r="RRO13" s="120"/>
      <c r="RRP13" s="120"/>
      <c r="RRQ13" s="120"/>
      <c r="RRR13" s="120"/>
      <c r="RRS13" s="120"/>
      <c r="RRT13" s="120"/>
      <c r="RRU13" s="120"/>
      <c r="RRV13" s="120"/>
      <c r="RRW13" s="120"/>
      <c r="RRX13" s="120"/>
      <c r="RRY13" s="120"/>
      <c r="RRZ13" s="120"/>
      <c r="RSA13" s="120"/>
      <c r="RSB13" s="120"/>
      <c r="RSC13" s="120"/>
      <c r="RSD13" s="120"/>
      <c r="RSE13" s="120"/>
      <c r="RSF13" s="120"/>
      <c r="RSG13" s="120"/>
      <c r="RSH13" s="120"/>
      <c r="RSI13" s="120"/>
      <c r="RSJ13" s="120"/>
      <c r="RSK13" s="120"/>
      <c r="RSL13" s="120"/>
      <c r="RSM13" s="120"/>
      <c r="RSN13" s="120"/>
      <c r="RSO13" s="120"/>
      <c r="RSP13" s="120"/>
      <c r="RSQ13" s="120"/>
      <c r="RSR13" s="120"/>
      <c r="RSS13" s="120"/>
      <c r="RST13" s="120"/>
      <c r="RSU13" s="120"/>
      <c r="RSV13" s="120"/>
      <c r="RSW13" s="120"/>
      <c r="RSX13" s="120"/>
      <c r="RSY13" s="120"/>
      <c r="RSZ13" s="120"/>
      <c r="RTA13" s="120"/>
      <c r="RTB13" s="120"/>
      <c r="RTC13" s="120"/>
      <c r="RTD13" s="120"/>
      <c r="RTE13" s="120"/>
      <c r="RTF13" s="120"/>
      <c r="RTG13" s="120"/>
      <c r="RTH13" s="120"/>
      <c r="RTI13" s="120"/>
      <c r="RTJ13" s="120"/>
      <c r="RTK13" s="120"/>
      <c r="RTL13" s="120"/>
      <c r="RTM13" s="120"/>
      <c r="RTN13" s="120"/>
      <c r="RTO13" s="120"/>
      <c r="RTP13" s="120"/>
      <c r="RTQ13" s="120"/>
      <c r="RTR13" s="120"/>
      <c r="RTS13" s="120"/>
      <c r="RTT13" s="120"/>
      <c r="RTU13" s="120"/>
      <c r="RTV13" s="120"/>
      <c r="RTW13" s="120"/>
      <c r="RTX13" s="120"/>
      <c r="RTY13" s="120"/>
      <c r="RTZ13" s="120"/>
      <c r="RUA13" s="120"/>
      <c r="RUB13" s="120"/>
      <c r="RUC13" s="120"/>
      <c r="RUD13" s="120"/>
      <c r="RUE13" s="120"/>
      <c r="RUF13" s="120"/>
      <c r="RUG13" s="120"/>
      <c r="RUH13" s="120"/>
      <c r="RUI13" s="120"/>
      <c r="RUJ13" s="120"/>
      <c r="RUK13" s="120"/>
      <c r="RUL13" s="120"/>
      <c r="RUM13" s="120"/>
      <c r="RUN13" s="120"/>
      <c r="RUO13" s="120"/>
      <c r="RUP13" s="120"/>
      <c r="RUQ13" s="120"/>
      <c r="RUR13" s="120"/>
      <c r="RUS13" s="120"/>
      <c r="RUT13" s="120"/>
      <c r="RUU13" s="120"/>
      <c r="RUV13" s="120"/>
      <c r="RUW13" s="120"/>
      <c r="RUX13" s="120"/>
      <c r="RUY13" s="120"/>
      <c r="RUZ13" s="120"/>
      <c r="RVA13" s="120"/>
      <c r="RVB13" s="120"/>
      <c r="RVC13" s="120"/>
      <c r="RVD13" s="120"/>
      <c r="RVE13" s="120"/>
      <c r="RVF13" s="120"/>
      <c r="RVG13" s="120"/>
      <c r="RVH13" s="120"/>
      <c r="RVI13" s="120"/>
      <c r="RVJ13" s="120"/>
      <c r="RVK13" s="120"/>
      <c r="RVL13" s="120"/>
      <c r="RVM13" s="120"/>
      <c r="RVN13" s="120"/>
      <c r="RVO13" s="120"/>
      <c r="RVP13" s="120"/>
      <c r="RVQ13" s="120"/>
      <c r="RVR13" s="120"/>
      <c r="RVS13" s="120"/>
      <c r="RVT13" s="120"/>
      <c r="RVU13" s="120"/>
      <c r="RVV13" s="120"/>
      <c r="RVW13" s="120"/>
      <c r="RVX13" s="120"/>
      <c r="RVY13" s="120"/>
      <c r="RVZ13" s="120"/>
      <c r="RWA13" s="120"/>
      <c r="RWB13" s="120"/>
      <c r="RWC13" s="120"/>
      <c r="RWD13" s="120"/>
      <c r="RWE13" s="120"/>
      <c r="RWF13" s="120"/>
      <c r="RWG13" s="120"/>
      <c r="RWH13" s="120"/>
      <c r="RWI13" s="120"/>
      <c r="RWJ13" s="120"/>
      <c r="RWK13" s="120"/>
      <c r="RWL13" s="120"/>
      <c r="RWM13" s="120"/>
      <c r="RWN13" s="120"/>
      <c r="RWO13" s="120"/>
      <c r="RWP13" s="120"/>
      <c r="RWQ13" s="120"/>
      <c r="RWR13" s="120"/>
      <c r="RWS13" s="120"/>
      <c r="RWT13" s="120"/>
      <c r="RWU13" s="120"/>
      <c r="RWV13" s="120"/>
      <c r="RWW13" s="120"/>
      <c r="RWX13" s="120"/>
      <c r="RWY13" s="120"/>
      <c r="RWZ13" s="120"/>
      <c r="RXA13" s="120"/>
      <c r="RXB13" s="120"/>
      <c r="RXC13" s="120"/>
      <c r="RXD13" s="120"/>
      <c r="RXE13" s="120"/>
      <c r="RXF13" s="120"/>
      <c r="RXG13" s="120"/>
      <c r="RXH13" s="120"/>
      <c r="RXI13" s="120"/>
      <c r="RXJ13" s="120"/>
      <c r="RXK13" s="120"/>
      <c r="RXL13" s="120"/>
      <c r="RXM13" s="120"/>
      <c r="RXN13" s="120"/>
      <c r="RXO13" s="120"/>
      <c r="RXP13" s="120"/>
      <c r="RXQ13" s="120"/>
      <c r="RXR13" s="120"/>
      <c r="RXS13" s="120"/>
      <c r="RXT13" s="120"/>
      <c r="RXU13" s="120"/>
      <c r="RXV13" s="120"/>
      <c r="RXW13" s="120"/>
      <c r="RXX13" s="120"/>
      <c r="RXY13" s="120"/>
      <c r="RXZ13" s="120"/>
      <c r="RYA13" s="120"/>
      <c r="RYB13" s="120"/>
      <c r="RYC13" s="120"/>
      <c r="RYD13" s="120"/>
      <c r="RYE13" s="120"/>
      <c r="RYF13" s="120"/>
      <c r="RYG13" s="120"/>
      <c r="RYH13" s="120"/>
      <c r="RYI13" s="120"/>
      <c r="RYJ13" s="120"/>
      <c r="RYK13" s="120"/>
      <c r="RYL13" s="120"/>
      <c r="RYM13" s="120"/>
      <c r="RYN13" s="120"/>
      <c r="RYO13" s="120"/>
      <c r="RYP13" s="120"/>
      <c r="RYQ13" s="120"/>
      <c r="RYR13" s="120"/>
      <c r="RYS13" s="120"/>
      <c r="RYT13" s="120"/>
      <c r="RYU13" s="120"/>
      <c r="RYV13" s="120"/>
      <c r="RYW13" s="120"/>
      <c r="RYX13" s="120"/>
      <c r="RYY13" s="120"/>
      <c r="RYZ13" s="120"/>
      <c r="RZA13" s="120"/>
      <c r="RZB13" s="120"/>
      <c r="RZC13" s="120"/>
      <c r="RZD13" s="120"/>
      <c r="RZE13" s="120"/>
      <c r="RZF13" s="120"/>
      <c r="RZG13" s="120"/>
      <c r="RZH13" s="120"/>
      <c r="RZI13" s="120"/>
      <c r="RZJ13" s="120"/>
      <c r="RZK13" s="120"/>
      <c r="RZL13" s="120"/>
      <c r="RZM13" s="120"/>
      <c r="RZN13" s="120"/>
      <c r="RZO13" s="120"/>
      <c r="RZP13" s="120"/>
      <c r="RZQ13" s="120"/>
      <c r="RZR13" s="120"/>
      <c r="RZS13" s="120"/>
      <c r="RZT13" s="120"/>
      <c r="RZU13" s="120"/>
      <c r="RZV13" s="120"/>
      <c r="RZW13" s="120"/>
      <c r="RZX13" s="120"/>
      <c r="RZY13" s="120"/>
      <c r="RZZ13" s="120"/>
      <c r="SAA13" s="120"/>
      <c r="SAB13" s="120"/>
      <c r="SAC13" s="120"/>
      <c r="SAD13" s="120"/>
      <c r="SAE13" s="120"/>
      <c r="SAF13" s="120"/>
      <c r="SAG13" s="120"/>
      <c r="SAH13" s="120"/>
      <c r="SAI13" s="120"/>
      <c r="SAJ13" s="120"/>
      <c r="SAK13" s="120"/>
      <c r="SAL13" s="120"/>
      <c r="SAM13" s="120"/>
      <c r="SAN13" s="120"/>
      <c r="SAO13" s="120"/>
      <c r="SAP13" s="120"/>
      <c r="SAQ13" s="120"/>
      <c r="SAR13" s="120"/>
      <c r="SAS13" s="120"/>
      <c r="SAT13" s="120"/>
      <c r="SAU13" s="120"/>
      <c r="SAV13" s="120"/>
      <c r="SAW13" s="120"/>
      <c r="SAX13" s="120"/>
      <c r="SAY13" s="120"/>
      <c r="SAZ13" s="120"/>
      <c r="SBA13" s="120"/>
      <c r="SBB13" s="120"/>
      <c r="SBC13" s="120"/>
      <c r="SBD13" s="120"/>
      <c r="SBE13" s="120"/>
      <c r="SBF13" s="120"/>
      <c r="SBG13" s="120"/>
      <c r="SBH13" s="120"/>
      <c r="SBI13" s="120"/>
      <c r="SBJ13" s="120"/>
      <c r="SBK13" s="120"/>
      <c r="SBL13" s="120"/>
      <c r="SBM13" s="120"/>
      <c r="SBN13" s="120"/>
      <c r="SBO13" s="120"/>
      <c r="SBP13" s="120"/>
      <c r="SBQ13" s="120"/>
      <c r="SBR13" s="120"/>
      <c r="SBS13" s="120"/>
      <c r="SBT13" s="120"/>
      <c r="SBU13" s="120"/>
      <c r="SBV13" s="120"/>
      <c r="SBW13" s="120"/>
      <c r="SBX13" s="120"/>
      <c r="SBY13" s="120"/>
      <c r="SBZ13" s="120"/>
      <c r="SCA13" s="120"/>
      <c r="SCB13" s="120"/>
      <c r="SCC13" s="120"/>
      <c r="SCD13" s="120"/>
      <c r="SCE13" s="120"/>
      <c r="SCF13" s="120"/>
      <c r="SCG13" s="120"/>
      <c r="SCH13" s="120"/>
      <c r="SCI13" s="120"/>
      <c r="SCJ13" s="120"/>
      <c r="SCK13" s="120"/>
      <c r="SCL13" s="120"/>
      <c r="SCM13" s="120"/>
      <c r="SCN13" s="120"/>
      <c r="SCO13" s="120"/>
      <c r="SCP13" s="120"/>
      <c r="SCQ13" s="120"/>
      <c r="SCR13" s="120"/>
      <c r="SCS13" s="120"/>
      <c r="SCT13" s="120"/>
      <c r="SCU13" s="120"/>
      <c r="SCV13" s="120"/>
      <c r="SCW13" s="120"/>
      <c r="SCX13" s="120"/>
      <c r="SCY13" s="120"/>
      <c r="SCZ13" s="120"/>
      <c r="SDA13" s="120"/>
      <c r="SDB13" s="120"/>
      <c r="SDC13" s="120"/>
      <c r="SDD13" s="120"/>
      <c r="SDE13" s="120"/>
      <c r="SDF13" s="120"/>
      <c r="SDG13" s="120"/>
      <c r="SDH13" s="120"/>
      <c r="SDI13" s="120"/>
      <c r="SDJ13" s="120"/>
      <c r="SDK13" s="120"/>
      <c r="SDL13" s="120"/>
      <c r="SDM13" s="120"/>
      <c r="SDN13" s="120"/>
      <c r="SDO13" s="120"/>
      <c r="SDP13" s="120"/>
      <c r="SDQ13" s="120"/>
      <c r="SDR13" s="120"/>
      <c r="SDS13" s="120"/>
      <c r="SDT13" s="120"/>
      <c r="SDU13" s="120"/>
      <c r="SDV13" s="120"/>
      <c r="SDW13" s="120"/>
      <c r="SDX13" s="120"/>
      <c r="SDY13" s="120"/>
      <c r="SDZ13" s="120"/>
      <c r="SEA13" s="120"/>
      <c r="SEB13" s="120"/>
      <c r="SEC13" s="120"/>
      <c r="SED13" s="120"/>
      <c r="SEE13" s="120"/>
      <c r="SEF13" s="120"/>
      <c r="SEG13" s="120"/>
      <c r="SEH13" s="120"/>
      <c r="SEI13" s="120"/>
      <c r="SEJ13" s="120"/>
      <c r="SEK13" s="120"/>
      <c r="SEL13" s="120"/>
      <c r="SEM13" s="120"/>
      <c r="SEN13" s="120"/>
      <c r="SEO13" s="120"/>
      <c r="SEP13" s="120"/>
      <c r="SEQ13" s="120"/>
      <c r="SER13" s="120"/>
      <c r="SES13" s="120"/>
      <c r="SET13" s="120"/>
      <c r="SEU13" s="120"/>
      <c r="SEV13" s="120"/>
      <c r="SEW13" s="120"/>
      <c r="SEX13" s="120"/>
      <c r="SEY13" s="120"/>
      <c r="SEZ13" s="120"/>
      <c r="SFA13" s="120"/>
      <c r="SFB13" s="120"/>
      <c r="SFC13" s="120"/>
      <c r="SFD13" s="120"/>
      <c r="SFE13" s="120"/>
      <c r="SFF13" s="120"/>
      <c r="SFG13" s="120"/>
      <c r="SFH13" s="120"/>
      <c r="SFI13" s="120"/>
      <c r="SFJ13" s="120"/>
      <c r="SFK13" s="120"/>
      <c r="SFL13" s="120"/>
      <c r="SFM13" s="120"/>
      <c r="SFN13" s="120"/>
      <c r="SFO13" s="120"/>
      <c r="SFP13" s="120"/>
      <c r="SFQ13" s="120"/>
      <c r="SFR13" s="120"/>
      <c r="SFS13" s="120"/>
      <c r="SFT13" s="120"/>
      <c r="SFU13" s="120"/>
      <c r="SFV13" s="120"/>
      <c r="SFW13" s="120"/>
      <c r="SFX13" s="120"/>
      <c r="SFY13" s="120"/>
      <c r="SFZ13" s="120"/>
      <c r="SGA13" s="120"/>
      <c r="SGB13" s="120"/>
      <c r="SGC13" s="120"/>
      <c r="SGD13" s="120"/>
      <c r="SGE13" s="120"/>
      <c r="SGF13" s="120"/>
      <c r="SGG13" s="120"/>
      <c r="SGH13" s="120"/>
      <c r="SGI13" s="120"/>
      <c r="SGJ13" s="120"/>
      <c r="SGK13" s="120"/>
      <c r="SGL13" s="120"/>
      <c r="SGM13" s="120"/>
      <c r="SGN13" s="120"/>
      <c r="SGO13" s="120"/>
      <c r="SGP13" s="120"/>
      <c r="SGQ13" s="120"/>
      <c r="SGR13" s="120"/>
      <c r="SGS13" s="120"/>
      <c r="SGT13" s="120"/>
      <c r="SGU13" s="120"/>
      <c r="SGV13" s="120"/>
      <c r="SGW13" s="120"/>
      <c r="SGX13" s="120"/>
      <c r="SGY13" s="120"/>
      <c r="SGZ13" s="120"/>
      <c r="SHA13" s="120"/>
      <c r="SHB13" s="120"/>
      <c r="SHC13" s="120"/>
      <c r="SHD13" s="120"/>
      <c r="SHE13" s="120"/>
      <c r="SHF13" s="120"/>
      <c r="SHG13" s="120"/>
      <c r="SHH13" s="120"/>
      <c r="SHI13" s="120"/>
      <c r="SHJ13" s="120"/>
      <c r="SHK13" s="120"/>
      <c r="SHL13" s="120"/>
      <c r="SHM13" s="120"/>
      <c r="SHN13" s="120"/>
      <c r="SHO13" s="120"/>
      <c r="SHP13" s="120"/>
      <c r="SHQ13" s="120"/>
      <c r="SHR13" s="120"/>
      <c r="SHS13" s="120"/>
      <c r="SHT13" s="120"/>
      <c r="SHU13" s="120"/>
      <c r="SHV13" s="120"/>
      <c r="SHW13" s="120"/>
      <c r="SHX13" s="120"/>
      <c r="SHY13" s="120"/>
      <c r="SHZ13" s="120"/>
      <c r="SIA13" s="120"/>
      <c r="SIB13" s="120"/>
      <c r="SIC13" s="120"/>
      <c r="SID13" s="120"/>
      <c r="SIE13" s="120"/>
      <c r="SIF13" s="120"/>
      <c r="SIG13" s="120"/>
      <c r="SIH13" s="120"/>
      <c r="SII13" s="120"/>
      <c r="SIJ13" s="120"/>
      <c r="SIK13" s="120"/>
      <c r="SIL13" s="120"/>
      <c r="SIM13" s="120"/>
      <c r="SIN13" s="120"/>
      <c r="SIO13" s="120"/>
      <c r="SIP13" s="120"/>
      <c r="SIQ13" s="120"/>
      <c r="SIR13" s="120"/>
      <c r="SIS13" s="120"/>
      <c r="SIT13" s="120"/>
      <c r="SIU13" s="120"/>
      <c r="SIV13" s="120"/>
      <c r="SIW13" s="120"/>
      <c r="SIX13" s="120"/>
      <c r="SIY13" s="120"/>
      <c r="SIZ13" s="120"/>
      <c r="SJA13" s="120"/>
      <c r="SJB13" s="120"/>
      <c r="SJC13" s="120"/>
      <c r="SJD13" s="120"/>
      <c r="SJE13" s="120"/>
      <c r="SJF13" s="120"/>
      <c r="SJG13" s="120"/>
      <c r="SJH13" s="120"/>
      <c r="SJI13" s="120"/>
      <c r="SJJ13" s="120"/>
      <c r="SJK13" s="120"/>
      <c r="SJL13" s="120"/>
      <c r="SJM13" s="120"/>
      <c r="SJN13" s="120"/>
      <c r="SJO13" s="120"/>
      <c r="SJP13" s="120"/>
      <c r="SJQ13" s="120"/>
      <c r="SJR13" s="120"/>
      <c r="SJS13" s="120"/>
      <c r="SJT13" s="120"/>
      <c r="SJU13" s="120"/>
      <c r="SJV13" s="120"/>
      <c r="SJW13" s="120"/>
      <c r="SJX13" s="120"/>
      <c r="SJY13" s="120"/>
      <c r="SJZ13" s="120"/>
      <c r="SKA13" s="120"/>
      <c r="SKB13" s="120"/>
      <c r="SKC13" s="120"/>
      <c r="SKD13" s="120"/>
      <c r="SKE13" s="120"/>
      <c r="SKF13" s="120"/>
      <c r="SKG13" s="120"/>
      <c r="SKH13" s="120"/>
      <c r="SKI13" s="120"/>
      <c r="SKJ13" s="120"/>
      <c r="SKK13" s="120"/>
      <c r="SKL13" s="120"/>
      <c r="SKM13" s="120"/>
      <c r="SKN13" s="120"/>
      <c r="SKO13" s="120"/>
      <c r="SKP13" s="120"/>
      <c r="SKQ13" s="120"/>
      <c r="SKR13" s="120"/>
      <c r="SKS13" s="120"/>
      <c r="SKT13" s="120"/>
      <c r="SKU13" s="120"/>
      <c r="SKV13" s="120"/>
      <c r="SKW13" s="120"/>
      <c r="SKX13" s="120"/>
      <c r="SKY13" s="120"/>
      <c r="SKZ13" s="120"/>
      <c r="SLA13" s="120"/>
      <c r="SLB13" s="120"/>
      <c r="SLC13" s="120"/>
      <c r="SLD13" s="120"/>
      <c r="SLE13" s="120"/>
      <c r="SLF13" s="120"/>
      <c r="SLG13" s="120"/>
      <c r="SLH13" s="120"/>
      <c r="SLI13" s="120"/>
      <c r="SLJ13" s="120"/>
      <c r="SLK13" s="120"/>
      <c r="SLL13" s="120"/>
      <c r="SLM13" s="120"/>
      <c r="SLN13" s="120"/>
      <c r="SLO13" s="120"/>
      <c r="SLP13" s="120"/>
      <c r="SLQ13" s="120"/>
      <c r="SLR13" s="120"/>
      <c r="SLS13" s="120"/>
      <c r="SLT13" s="120"/>
      <c r="SLU13" s="120"/>
      <c r="SLV13" s="120"/>
      <c r="SLW13" s="120"/>
      <c r="SLX13" s="120"/>
      <c r="SLY13" s="120"/>
      <c r="SLZ13" s="120"/>
      <c r="SMA13" s="120"/>
      <c r="SMB13" s="120"/>
      <c r="SMC13" s="120"/>
      <c r="SMD13" s="120"/>
      <c r="SME13" s="120"/>
      <c r="SMF13" s="120"/>
      <c r="SMG13" s="120"/>
      <c r="SMH13" s="120"/>
      <c r="SMI13" s="120"/>
      <c r="SMJ13" s="120"/>
      <c r="SMK13" s="120"/>
      <c r="SML13" s="120"/>
      <c r="SMM13" s="120"/>
      <c r="SMN13" s="120"/>
      <c r="SMO13" s="120"/>
      <c r="SMP13" s="120"/>
      <c r="SMQ13" s="120"/>
      <c r="SMR13" s="120"/>
      <c r="SMS13" s="120"/>
      <c r="SMT13" s="120"/>
      <c r="SMU13" s="120"/>
      <c r="SMV13" s="120"/>
      <c r="SMW13" s="120"/>
      <c r="SMX13" s="120"/>
      <c r="SMY13" s="120"/>
      <c r="SMZ13" s="120"/>
      <c r="SNA13" s="120"/>
      <c r="SNB13" s="120"/>
      <c r="SNC13" s="120"/>
      <c r="SND13" s="120"/>
      <c r="SNE13" s="120"/>
      <c r="SNF13" s="120"/>
      <c r="SNG13" s="120"/>
      <c r="SNH13" s="120"/>
      <c r="SNI13" s="120"/>
      <c r="SNJ13" s="120"/>
      <c r="SNK13" s="120"/>
      <c r="SNL13" s="120"/>
      <c r="SNM13" s="120"/>
      <c r="SNN13" s="120"/>
      <c r="SNO13" s="120"/>
      <c r="SNP13" s="120"/>
      <c r="SNQ13" s="120"/>
      <c r="SNR13" s="120"/>
      <c r="SNS13" s="120"/>
      <c r="SNT13" s="120"/>
      <c r="SNU13" s="120"/>
      <c r="SNV13" s="120"/>
      <c r="SNW13" s="120"/>
      <c r="SNX13" s="120"/>
      <c r="SNY13" s="120"/>
      <c r="SNZ13" s="120"/>
      <c r="SOA13" s="120"/>
      <c r="SOB13" s="120"/>
      <c r="SOC13" s="120"/>
      <c r="SOD13" s="120"/>
      <c r="SOE13" s="120"/>
      <c r="SOF13" s="120"/>
      <c r="SOG13" s="120"/>
      <c r="SOH13" s="120"/>
      <c r="SOI13" s="120"/>
      <c r="SOJ13" s="120"/>
      <c r="SOK13" s="120"/>
      <c r="SOL13" s="120"/>
      <c r="SOM13" s="120"/>
      <c r="SON13" s="120"/>
      <c r="SOO13" s="120"/>
      <c r="SOP13" s="120"/>
      <c r="SOQ13" s="120"/>
      <c r="SOR13" s="120"/>
      <c r="SOS13" s="120"/>
      <c r="SOT13" s="120"/>
      <c r="SOU13" s="120"/>
      <c r="SOV13" s="120"/>
      <c r="SOW13" s="120"/>
      <c r="SOX13" s="120"/>
      <c r="SOY13" s="120"/>
      <c r="SOZ13" s="120"/>
      <c r="SPA13" s="120"/>
      <c r="SPB13" s="120"/>
      <c r="SPC13" s="120"/>
      <c r="SPD13" s="120"/>
      <c r="SPE13" s="120"/>
      <c r="SPF13" s="120"/>
      <c r="SPG13" s="120"/>
      <c r="SPH13" s="120"/>
      <c r="SPI13" s="120"/>
      <c r="SPJ13" s="120"/>
      <c r="SPK13" s="120"/>
      <c r="SPL13" s="120"/>
      <c r="SPM13" s="120"/>
      <c r="SPN13" s="120"/>
      <c r="SPO13" s="120"/>
      <c r="SPP13" s="120"/>
      <c r="SPQ13" s="120"/>
      <c r="SPR13" s="120"/>
      <c r="SPS13" s="120"/>
      <c r="SPT13" s="120"/>
      <c r="SPU13" s="120"/>
      <c r="SPV13" s="120"/>
      <c r="SPW13" s="120"/>
      <c r="SPX13" s="120"/>
      <c r="SPY13" s="120"/>
      <c r="SPZ13" s="120"/>
      <c r="SQA13" s="120"/>
      <c r="SQB13" s="120"/>
      <c r="SQC13" s="120"/>
      <c r="SQD13" s="120"/>
      <c r="SQE13" s="120"/>
      <c r="SQF13" s="120"/>
      <c r="SQG13" s="120"/>
      <c r="SQH13" s="120"/>
      <c r="SQI13" s="120"/>
      <c r="SQJ13" s="120"/>
      <c r="SQK13" s="120"/>
      <c r="SQL13" s="120"/>
      <c r="SQM13" s="120"/>
      <c r="SQN13" s="120"/>
      <c r="SQO13" s="120"/>
      <c r="SQP13" s="120"/>
      <c r="SQQ13" s="120"/>
      <c r="SQR13" s="120"/>
      <c r="SQS13" s="120"/>
      <c r="SQT13" s="120"/>
      <c r="SQU13" s="120"/>
      <c r="SQV13" s="120"/>
      <c r="SQW13" s="120"/>
      <c r="SQX13" s="120"/>
      <c r="SQY13" s="120"/>
      <c r="SQZ13" s="120"/>
      <c r="SRA13" s="120"/>
      <c r="SRB13" s="120"/>
      <c r="SRC13" s="120"/>
      <c r="SRD13" s="120"/>
      <c r="SRE13" s="120"/>
      <c r="SRF13" s="120"/>
      <c r="SRG13" s="120"/>
      <c r="SRH13" s="120"/>
      <c r="SRI13" s="120"/>
      <c r="SRJ13" s="120"/>
      <c r="SRK13" s="120"/>
      <c r="SRL13" s="120"/>
      <c r="SRM13" s="120"/>
      <c r="SRN13" s="120"/>
      <c r="SRO13" s="120"/>
      <c r="SRP13" s="120"/>
      <c r="SRQ13" s="120"/>
      <c r="SRR13" s="120"/>
      <c r="SRS13" s="120"/>
      <c r="SRT13" s="120"/>
      <c r="SRU13" s="120"/>
      <c r="SRV13" s="120"/>
      <c r="SRW13" s="120"/>
      <c r="SRX13" s="120"/>
      <c r="SRY13" s="120"/>
      <c r="SRZ13" s="120"/>
      <c r="SSA13" s="120"/>
      <c r="SSB13" s="120"/>
      <c r="SSC13" s="120"/>
      <c r="SSD13" s="120"/>
      <c r="SSE13" s="120"/>
      <c r="SSF13" s="120"/>
      <c r="SSG13" s="120"/>
      <c r="SSH13" s="120"/>
      <c r="SSI13" s="120"/>
      <c r="SSJ13" s="120"/>
      <c r="SSK13" s="120"/>
      <c r="SSL13" s="120"/>
      <c r="SSM13" s="120"/>
      <c r="SSN13" s="120"/>
      <c r="SSO13" s="120"/>
      <c r="SSP13" s="120"/>
      <c r="SSQ13" s="120"/>
      <c r="SSR13" s="120"/>
      <c r="SSS13" s="120"/>
      <c r="SST13" s="120"/>
      <c r="SSU13" s="120"/>
      <c r="SSV13" s="120"/>
      <c r="SSW13" s="120"/>
      <c r="SSX13" s="120"/>
      <c r="SSY13" s="120"/>
      <c r="SSZ13" s="120"/>
      <c r="STA13" s="120"/>
      <c r="STB13" s="120"/>
      <c r="STC13" s="120"/>
      <c r="STD13" s="120"/>
      <c r="STE13" s="120"/>
      <c r="STF13" s="120"/>
      <c r="STG13" s="120"/>
      <c r="STH13" s="120"/>
      <c r="STI13" s="120"/>
      <c r="STJ13" s="120"/>
      <c r="STK13" s="120"/>
      <c r="STL13" s="120"/>
      <c r="STM13" s="120"/>
      <c r="STN13" s="120"/>
      <c r="STO13" s="120"/>
      <c r="STP13" s="120"/>
      <c r="STQ13" s="120"/>
      <c r="STR13" s="120"/>
      <c r="STS13" s="120"/>
      <c r="STT13" s="120"/>
      <c r="STU13" s="120"/>
      <c r="STV13" s="120"/>
      <c r="STW13" s="120"/>
      <c r="STX13" s="120"/>
      <c r="STY13" s="120"/>
      <c r="STZ13" s="120"/>
      <c r="SUA13" s="120"/>
      <c r="SUB13" s="120"/>
      <c r="SUC13" s="120"/>
      <c r="SUD13" s="120"/>
      <c r="SUE13" s="120"/>
      <c r="SUF13" s="120"/>
      <c r="SUG13" s="120"/>
      <c r="SUH13" s="120"/>
      <c r="SUI13" s="120"/>
      <c r="SUJ13" s="120"/>
      <c r="SUK13" s="120"/>
      <c r="SUL13" s="120"/>
      <c r="SUM13" s="120"/>
      <c r="SUN13" s="120"/>
      <c r="SUO13" s="120"/>
      <c r="SUP13" s="120"/>
      <c r="SUQ13" s="120"/>
      <c r="SUR13" s="120"/>
      <c r="SUS13" s="120"/>
      <c r="SUT13" s="120"/>
      <c r="SUU13" s="120"/>
      <c r="SUV13" s="120"/>
      <c r="SUW13" s="120"/>
      <c r="SUX13" s="120"/>
      <c r="SUY13" s="120"/>
      <c r="SUZ13" s="120"/>
      <c r="SVA13" s="120"/>
      <c r="SVB13" s="120"/>
      <c r="SVC13" s="120"/>
      <c r="SVD13" s="120"/>
      <c r="SVE13" s="120"/>
      <c r="SVF13" s="120"/>
      <c r="SVG13" s="120"/>
      <c r="SVH13" s="120"/>
      <c r="SVI13" s="120"/>
      <c r="SVJ13" s="120"/>
      <c r="SVK13" s="120"/>
      <c r="SVL13" s="120"/>
      <c r="SVM13" s="120"/>
      <c r="SVN13" s="120"/>
      <c r="SVO13" s="120"/>
      <c r="SVP13" s="120"/>
      <c r="SVQ13" s="120"/>
      <c r="SVR13" s="120"/>
      <c r="SVS13" s="120"/>
      <c r="SVT13" s="120"/>
      <c r="SVU13" s="120"/>
      <c r="SVV13" s="120"/>
      <c r="SVW13" s="120"/>
      <c r="SVX13" s="120"/>
      <c r="SVY13" s="120"/>
      <c r="SVZ13" s="120"/>
      <c r="SWA13" s="120"/>
      <c r="SWB13" s="120"/>
      <c r="SWC13" s="120"/>
      <c r="SWD13" s="120"/>
      <c r="SWE13" s="120"/>
      <c r="SWF13" s="120"/>
      <c r="SWG13" s="120"/>
      <c r="SWH13" s="120"/>
      <c r="SWI13" s="120"/>
      <c r="SWJ13" s="120"/>
      <c r="SWK13" s="120"/>
      <c r="SWL13" s="120"/>
      <c r="SWM13" s="120"/>
      <c r="SWN13" s="120"/>
      <c r="SWO13" s="120"/>
      <c r="SWP13" s="120"/>
      <c r="SWQ13" s="120"/>
      <c r="SWR13" s="120"/>
      <c r="SWS13" s="120"/>
      <c r="SWT13" s="120"/>
      <c r="SWU13" s="120"/>
      <c r="SWV13" s="120"/>
      <c r="SWW13" s="120"/>
      <c r="SWX13" s="120"/>
      <c r="SWY13" s="120"/>
      <c r="SWZ13" s="120"/>
      <c r="SXA13" s="120"/>
      <c r="SXB13" s="120"/>
      <c r="SXC13" s="120"/>
      <c r="SXD13" s="120"/>
      <c r="SXE13" s="120"/>
      <c r="SXF13" s="120"/>
      <c r="SXG13" s="120"/>
      <c r="SXH13" s="120"/>
      <c r="SXI13" s="120"/>
      <c r="SXJ13" s="120"/>
      <c r="SXK13" s="120"/>
      <c r="SXL13" s="120"/>
      <c r="SXM13" s="120"/>
      <c r="SXN13" s="120"/>
      <c r="SXO13" s="120"/>
      <c r="SXP13" s="120"/>
      <c r="SXQ13" s="120"/>
      <c r="SXR13" s="120"/>
      <c r="SXS13" s="120"/>
      <c r="SXT13" s="120"/>
      <c r="SXU13" s="120"/>
      <c r="SXV13" s="120"/>
      <c r="SXW13" s="120"/>
      <c r="SXX13" s="120"/>
      <c r="SXY13" s="120"/>
      <c r="SXZ13" s="120"/>
      <c r="SYA13" s="120"/>
      <c r="SYB13" s="120"/>
      <c r="SYC13" s="120"/>
      <c r="SYD13" s="120"/>
      <c r="SYE13" s="120"/>
      <c r="SYF13" s="120"/>
      <c r="SYG13" s="120"/>
      <c r="SYH13" s="120"/>
      <c r="SYI13" s="120"/>
      <c r="SYJ13" s="120"/>
      <c r="SYK13" s="120"/>
      <c r="SYL13" s="120"/>
      <c r="SYM13" s="120"/>
      <c r="SYN13" s="120"/>
      <c r="SYO13" s="120"/>
      <c r="SYP13" s="120"/>
      <c r="SYQ13" s="120"/>
      <c r="SYR13" s="120"/>
      <c r="SYS13" s="120"/>
      <c r="SYT13" s="120"/>
      <c r="SYU13" s="120"/>
      <c r="SYV13" s="120"/>
      <c r="SYW13" s="120"/>
      <c r="SYX13" s="120"/>
      <c r="SYY13" s="120"/>
      <c r="SYZ13" s="120"/>
      <c r="SZA13" s="120"/>
      <c r="SZB13" s="120"/>
      <c r="SZC13" s="120"/>
      <c r="SZD13" s="120"/>
      <c r="SZE13" s="120"/>
      <c r="SZF13" s="120"/>
      <c r="SZG13" s="120"/>
      <c r="SZH13" s="120"/>
      <c r="SZI13" s="120"/>
      <c r="SZJ13" s="120"/>
      <c r="SZK13" s="120"/>
      <c r="SZL13" s="120"/>
      <c r="SZM13" s="120"/>
      <c r="SZN13" s="120"/>
      <c r="SZO13" s="120"/>
      <c r="SZP13" s="120"/>
      <c r="SZQ13" s="120"/>
      <c r="SZR13" s="120"/>
      <c r="SZS13" s="120"/>
      <c r="SZT13" s="120"/>
      <c r="SZU13" s="120"/>
      <c r="SZV13" s="120"/>
      <c r="SZW13" s="120"/>
      <c r="SZX13" s="120"/>
      <c r="SZY13" s="120"/>
      <c r="SZZ13" s="120"/>
      <c r="TAA13" s="120"/>
      <c r="TAB13" s="120"/>
      <c r="TAC13" s="120"/>
      <c r="TAD13" s="120"/>
      <c r="TAE13" s="120"/>
      <c r="TAF13" s="120"/>
      <c r="TAG13" s="120"/>
      <c r="TAH13" s="120"/>
      <c r="TAI13" s="120"/>
      <c r="TAJ13" s="120"/>
      <c r="TAK13" s="120"/>
      <c r="TAL13" s="120"/>
      <c r="TAM13" s="120"/>
      <c r="TAN13" s="120"/>
      <c r="TAO13" s="120"/>
      <c r="TAP13" s="120"/>
      <c r="TAQ13" s="120"/>
      <c r="TAR13" s="120"/>
      <c r="TAS13" s="120"/>
      <c r="TAT13" s="120"/>
      <c r="TAU13" s="120"/>
      <c r="TAV13" s="120"/>
      <c r="TAW13" s="120"/>
      <c r="TAX13" s="120"/>
      <c r="TAY13" s="120"/>
      <c r="TAZ13" s="120"/>
      <c r="TBA13" s="120"/>
      <c r="TBB13" s="120"/>
      <c r="TBC13" s="120"/>
      <c r="TBD13" s="120"/>
      <c r="TBE13" s="120"/>
      <c r="TBF13" s="120"/>
      <c r="TBG13" s="120"/>
      <c r="TBH13" s="120"/>
      <c r="TBI13" s="120"/>
      <c r="TBJ13" s="120"/>
      <c r="TBK13" s="120"/>
      <c r="TBL13" s="120"/>
      <c r="TBM13" s="120"/>
      <c r="TBN13" s="120"/>
      <c r="TBO13" s="120"/>
      <c r="TBP13" s="120"/>
      <c r="TBQ13" s="120"/>
      <c r="TBR13" s="120"/>
      <c r="TBS13" s="120"/>
      <c r="TBT13" s="120"/>
      <c r="TBU13" s="120"/>
      <c r="TBV13" s="120"/>
      <c r="TBW13" s="120"/>
      <c r="TBX13" s="120"/>
      <c r="TBY13" s="120"/>
      <c r="TBZ13" s="120"/>
      <c r="TCA13" s="120"/>
      <c r="TCB13" s="120"/>
      <c r="TCC13" s="120"/>
      <c r="TCD13" s="120"/>
      <c r="TCE13" s="120"/>
      <c r="TCF13" s="120"/>
      <c r="TCG13" s="120"/>
      <c r="TCH13" s="120"/>
      <c r="TCI13" s="120"/>
      <c r="TCJ13" s="120"/>
      <c r="TCK13" s="120"/>
      <c r="TCL13" s="120"/>
      <c r="TCM13" s="120"/>
      <c r="TCN13" s="120"/>
      <c r="TCO13" s="120"/>
      <c r="TCP13" s="120"/>
      <c r="TCQ13" s="120"/>
      <c r="TCR13" s="120"/>
      <c r="TCS13" s="120"/>
      <c r="TCT13" s="120"/>
      <c r="TCU13" s="120"/>
      <c r="TCV13" s="120"/>
      <c r="TCW13" s="120"/>
      <c r="TCX13" s="120"/>
      <c r="TCY13" s="120"/>
      <c r="TCZ13" s="120"/>
      <c r="TDA13" s="120"/>
      <c r="TDB13" s="120"/>
      <c r="TDC13" s="120"/>
      <c r="TDD13" s="120"/>
      <c r="TDE13" s="120"/>
      <c r="TDF13" s="120"/>
      <c r="TDG13" s="120"/>
      <c r="TDH13" s="120"/>
      <c r="TDI13" s="120"/>
      <c r="TDJ13" s="120"/>
      <c r="TDK13" s="120"/>
      <c r="TDL13" s="120"/>
      <c r="TDM13" s="120"/>
      <c r="TDN13" s="120"/>
      <c r="TDO13" s="120"/>
      <c r="TDP13" s="120"/>
      <c r="TDQ13" s="120"/>
      <c r="TDR13" s="120"/>
      <c r="TDS13" s="120"/>
      <c r="TDT13" s="120"/>
      <c r="TDU13" s="120"/>
      <c r="TDV13" s="120"/>
      <c r="TDW13" s="120"/>
      <c r="TDX13" s="120"/>
      <c r="TDY13" s="120"/>
      <c r="TDZ13" s="120"/>
      <c r="TEA13" s="120"/>
      <c r="TEB13" s="120"/>
      <c r="TEC13" s="120"/>
      <c r="TED13" s="120"/>
      <c r="TEE13" s="120"/>
      <c r="TEF13" s="120"/>
      <c r="TEG13" s="120"/>
      <c r="TEH13" s="120"/>
      <c r="TEI13" s="120"/>
      <c r="TEJ13" s="120"/>
      <c r="TEK13" s="120"/>
      <c r="TEL13" s="120"/>
      <c r="TEM13" s="120"/>
      <c r="TEN13" s="120"/>
      <c r="TEO13" s="120"/>
      <c r="TEP13" s="120"/>
      <c r="TEQ13" s="120"/>
      <c r="TER13" s="120"/>
      <c r="TES13" s="120"/>
      <c r="TET13" s="120"/>
      <c r="TEU13" s="120"/>
      <c r="TEV13" s="120"/>
      <c r="TEW13" s="120"/>
      <c r="TEX13" s="120"/>
      <c r="TEY13" s="120"/>
      <c r="TEZ13" s="120"/>
      <c r="TFA13" s="120"/>
      <c r="TFB13" s="120"/>
      <c r="TFC13" s="120"/>
      <c r="TFD13" s="120"/>
      <c r="TFE13" s="120"/>
      <c r="TFF13" s="120"/>
      <c r="TFG13" s="120"/>
      <c r="TFH13" s="120"/>
      <c r="TFI13" s="120"/>
      <c r="TFJ13" s="120"/>
      <c r="TFK13" s="120"/>
      <c r="TFL13" s="120"/>
      <c r="TFM13" s="120"/>
      <c r="TFN13" s="120"/>
      <c r="TFO13" s="120"/>
      <c r="TFP13" s="120"/>
      <c r="TFQ13" s="120"/>
      <c r="TFR13" s="120"/>
      <c r="TFS13" s="120"/>
      <c r="TFT13" s="120"/>
      <c r="TFU13" s="120"/>
      <c r="TFV13" s="120"/>
      <c r="TFW13" s="120"/>
      <c r="TFX13" s="120"/>
      <c r="TFY13" s="120"/>
      <c r="TFZ13" s="120"/>
      <c r="TGA13" s="120"/>
      <c r="TGB13" s="120"/>
      <c r="TGC13" s="120"/>
      <c r="TGD13" s="120"/>
      <c r="TGE13" s="120"/>
      <c r="TGF13" s="120"/>
      <c r="TGG13" s="120"/>
      <c r="TGH13" s="120"/>
      <c r="TGI13" s="120"/>
      <c r="TGJ13" s="120"/>
      <c r="TGK13" s="120"/>
      <c r="TGL13" s="120"/>
      <c r="TGM13" s="120"/>
      <c r="TGN13" s="120"/>
      <c r="TGO13" s="120"/>
      <c r="TGP13" s="120"/>
      <c r="TGQ13" s="120"/>
      <c r="TGR13" s="120"/>
      <c r="TGS13" s="120"/>
      <c r="TGT13" s="120"/>
      <c r="TGU13" s="120"/>
      <c r="TGV13" s="120"/>
      <c r="TGW13" s="120"/>
      <c r="TGX13" s="120"/>
      <c r="TGY13" s="120"/>
      <c r="TGZ13" s="120"/>
      <c r="THA13" s="120"/>
      <c r="THB13" s="120"/>
      <c r="THC13" s="120"/>
      <c r="THD13" s="120"/>
      <c r="THE13" s="120"/>
      <c r="THF13" s="120"/>
      <c r="THG13" s="120"/>
      <c r="THH13" s="120"/>
      <c r="THI13" s="120"/>
      <c r="THJ13" s="120"/>
      <c r="THK13" s="120"/>
      <c r="THL13" s="120"/>
      <c r="THM13" s="120"/>
      <c r="THN13" s="120"/>
      <c r="THO13" s="120"/>
      <c r="THP13" s="120"/>
      <c r="THQ13" s="120"/>
      <c r="THR13" s="120"/>
      <c r="THS13" s="120"/>
      <c r="THT13" s="120"/>
      <c r="THU13" s="120"/>
      <c r="THV13" s="120"/>
      <c r="THW13" s="120"/>
      <c r="THX13" s="120"/>
      <c r="THY13" s="120"/>
      <c r="THZ13" s="120"/>
      <c r="TIA13" s="120"/>
      <c r="TIB13" s="120"/>
      <c r="TIC13" s="120"/>
      <c r="TID13" s="120"/>
      <c r="TIE13" s="120"/>
      <c r="TIF13" s="120"/>
      <c r="TIG13" s="120"/>
      <c r="TIH13" s="120"/>
      <c r="TII13" s="120"/>
      <c r="TIJ13" s="120"/>
      <c r="TIK13" s="120"/>
      <c r="TIL13" s="120"/>
      <c r="TIM13" s="120"/>
      <c r="TIN13" s="120"/>
      <c r="TIO13" s="120"/>
      <c r="TIP13" s="120"/>
      <c r="TIQ13" s="120"/>
      <c r="TIR13" s="120"/>
      <c r="TIS13" s="120"/>
      <c r="TIT13" s="120"/>
      <c r="TIU13" s="120"/>
      <c r="TIV13" s="120"/>
      <c r="TIW13" s="120"/>
      <c r="TIX13" s="120"/>
      <c r="TIY13" s="120"/>
      <c r="TIZ13" s="120"/>
      <c r="TJA13" s="120"/>
      <c r="TJB13" s="120"/>
      <c r="TJC13" s="120"/>
      <c r="TJD13" s="120"/>
      <c r="TJE13" s="120"/>
      <c r="TJF13" s="120"/>
      <c r="TJG13" s="120"/>
      <c r="TJH13" s="120"/>
      <c r="TJI13" s="120"/>
      <c r="TJJ13" s="120"/>
      <c r="TJK13" s="120"/>
      <c r="TJL13" s="120"/>
      <c r="TJM13" s="120"/>
      <c r="TJN13" s="120"/>
      <c r="TJO13" s="120"/>
      <c r="TJP13" s="120"/>
      <c r="TJQ13" s="120"/>
      <c r="TJR13" s="120"/>
      <c r="TJS13" s="120"/>
      <c r="TJT13" s="120"/>
      <c r="TJU13" s="120"/>
      <c r="TJV13" s="120"/>
      <c r="TJW13" s="120"/>
      <c r="TJX13" s="120"/>
      <c r="TJY13" s="120"/>
      <c r="TJZ13" s="120"/>
      <c r="TKA13" s="120"/>
      <c r="TKB13" s="120"/>
      <c r="TKC13" s="120"/>
      <c r="TKD13" s="120"/>
      <c r="TKE13" s="120"/>
      <c r="TKF13" s="120"/>
      <c r="TKG13" s="120"/>
      <c r="TKH13" s="120"/>
      <c r="TKI13" s="120"/>
      <c r="TKJ13" s="120"/>
      <c r="TKK13" s="120"/>
      <c r="TKL13" s="120"/>
      <c r="TKM13" s="120"/>
      <c r="TKN13" s="120"/>
      <c r="TKO13" s="120"/>
      <c r="TKP13" s="120"/>
      <c r="TKQ13" s="120"/>
      <c r="TKR13" s="120"/>
      <c r="TKS13" s="120"/>
      <c r="TKT13" s="120"/>
      <c r="TKU13" s="120"/>
      <c r="TKV13" s="120"/>
      <c r="TKW13" s="120"/>
      <c r="TKX13" s="120"/>
      <c r="TKY13" s="120"/>
      <c r="TKZ13" s="120"/>
      <c r="TLA13" s="120"/>
      <c r="TLB13" s="120"/>
      <c r="TLC13" s="120"/>
      <c r="TLD13" s="120"/>
      <c r="TLE13" s="120"/>
      <c r="TLF13" s="120"/>
      <c r="TLG13" s="120"/>
      <c r="TLH13" s="120"/>
      <c r="TLI13" s="120"/>
      <c r="TLJ13" s="120"/>
      <c r="TLK13" s="120"/>
      <c r="TLL13" s="120"/>
      <c r="TLM13" s="120"/>
      <c r="TLN13" s="120"/>
      <c r="TLO13" s="120"/>
      <c r="TLP13" s="120"/>
      <c r="TLQ13" s="120"/>
      <c r="TLR13" s="120"/>
      <c r="TLS13" s="120"/>
      <c r="TLT13" s="120"/>
      <c r="TLU13" s="120"/>
      <c r="TLV13" s="120"/>
      <c r="TLW13" s="120"/>
      <c r="TLX13" s="120"/>
      <c r="TLY13" s="120"/>
      <c r="TLZ13" s="120"/>
      <c r="TMA13" s="120"/>
      <c r="TMB13" s="120"/>
      <c r="TMC13" s="120"/>
      <c r="TMD13" s="120"/>
      <c r="TME13" s="120"/>
      <c r="TMF13" s="120"/>
      <c r="TMG13" s="120"/>
      <c r="TMH13" s="120"/>
      <c r="TMI13" s="120"/>
      <c r="TMJ13" s="120"/>
      <c r="TMK13" s="120"/>
      <c r="TML13" s="120"/>
      <c r="TMM13" s="120"/>
      <c r="TMN13" s="120"/>
      <c r="TMO13" s="120"/>
      <c r="TMP13" s="120"/>
      <c r="TMQ13" s="120"/>
      <c r="TMR13" s="120"/>
      <c r="TMS13" s="120"/>
      <c r="TMT13" s="120"/>
      <c r="TMU13" s="120"/>
      <c r="TMV13" s="120"/>
      <c r="TMW13" s="120"/>
      <c r="TMX13" s="120"/>
      <c r="TMY13" s="120"/>
      <c r="TMZ13" s="120"/>
      <c r="TNA13" s="120"/>
      <c r="TNB13" s="120"/>
      <c r="TNC13" s="120"/>
      <c r="TND13" s="120"/>
      <c r="TNE13" s="120"/>
      <c r="TNF13" s="120"/>
      <c r="TNG13" s="120"/>
      <c r="TNH13" s="120"/>
      <c r="TNI13" s="120"/>
      <c r="TNJ13" s="120"/>
      <c r="TNK13" s="120"/>
      <c r="TNL13" s="120"/>
      <c r="TNM13" s="120"/>
      <c r="TNN13" s="120"/>
      <c r="TNO13" s="120"/>
      <c r="TNP13" s="120"/>
      <c r="TNQ13" s="120"/>
      <c r="TNR13" s="120"/>
      <c r="TNS13" s="120"/>
      <c r="TNT13" s="120"/>
      <c r="TNU13" s="120"/>
      <c r="TNV13" s="120"/>
      <c r="TNW13" s="120"/>
      <c r="TNX13" s="120"/>
      <c r="TNY13" s="120"/>
      <c r="TNZ13" s="120"/>
      <c r="TOA13" s="120"/>
      <c r="TOB13" s="120"/>
      <c r="TOC13" s="120"/>
      <c r="TOD13" s="120"/>
      <c r="TOE13" s="120"/>
      <c r="TOF13" s="120"/>
      <c r="TOG13" s="120"/>
      <c r="TOH13" s="120"/>
      <c r="TOI13" s="120"/>
      <c r="TOJ13" s="120"/>
      <c r="TOK13" s="120"/>
      <c r="TOL13" s="120"/>
      <c r="TOM13" s="120"/>
      <c r="TON13" s="120"/>
      <c r="TOO13" s="120"/>
      <c r="TOP13" s="120"/>
      <c r="TOQ13" s="120"/>
      <c r="TOR13" s="120"/>
      <c r="TOS13" s="120"/>
      <c r="TOT13" s="120"/>
      <c r="TOU13" s="120"/>
      <c r="TOV13" s="120"/>
      <c r="TOW13" s="120"/>
      <c r="TOX13" s="120"/>
      <c r="TOY13" s="120"/>
      <c r="TOZ13" s="120"/>
      <c r="TPA13" s="120"/>
      <c r="TPB13" s="120"/>
      <c r="TPC13" s="120"/>
      <c r="TPD13" s="120"/>
      <c r="TPE13" s="120"/>
      <c r="TPF13" s="120"/>
      <c r="TPG13" s="120"/>
      <c r="TPH13" s="120"/>
      <c r="TPI13" s="120"/>
      <c r="TPJ13" s="120"/>
      <c r="TPK13" s="120"/>
      <c r="TPL13" s="120"/>
      <c r="TPM13" s="120"/>
      <c r="TPN13" s="120"/>
      <c r="TPO13" s="120"/>
      <c r="TPP13" s="120"/>
      <c r="TPQ13" s="120"/>
      <c r="TPR13" s="120"/>
      <c r="TPS13" s="120"/>
      <c r="TPT13" s="120"/>
      <c r="TPU13" s="120"/>
      <c r="TPV13" s="120"/>
      <c r="TPW13" s="120"/>
      <c r="TPX13" s="120"/>
      <c r="TPY13" s="120"/>
      <c r="TPZ13" s="120"/>
      <c r="TQA13" s="120"/>
      <c r="TQB13" s="120"/>
      <c r="TQC13" s="120"/>
      <c r="TQD13" s="120"/>
      <c r="TQE13" s="120"/>
      <c r="TQF13" s="120"/>
      <c r="TQG13" s="120"/>
      <c r="TQH13" s="120"/>
      <c r="TQI13" s="120"/>
      <c r="TQJ13" s="120"/>
      <c r="TQK13" s="120"/>
      <c r="TQL13" s="120"/>
      <c r="TQM13" s="120"/>
      <c r="TQN13" s="120"/>
      <c r="TQO13" s="120"/>
      <c r="TQP13" s="120"/>
      <c r="TQQ13" s="120"/>
      <c r="TQR13" s="120"/>
      <c r="TQS13" s="120"/>
      <c r="TQT13" s="120"/>
      <c r="TQU13" s="120"/>
      <c r="TQV13" s="120"/>
      <c r="TQW13" s="120"/>
      <c r="TQX13" s="120"/>
      <c r="TQY13" s="120"/>
      <c r="TQZ13" s="120"/>
      <c r="TRA13" s="120"/>
      <c r="TRB13" s="120"/>
      <c r="TRC13" s="120"/>
      <c r="TRD13" s="120"/>
      <c r="TRE13" s="120"/>
      <c r="TRF13" s="120"/>
      <c r="TRG13" s="120"/>
      <c r="TRH13" s="120"/>
      <c r="TRI13" s="120"/>
      <c r="TRJ13" s="120"/>
      <c r="TRK13" s="120"/>
      <c r="TRL13" s="120"/>
      <c r="TRM13" s="120"/>
      <c r="TRN13" s="120"/>
      <c r="TRO13" s="120"/>
      <c r="TRP13" s="120"/>
      <c r="TRQ13" s="120"/>
      <c r="TRR13" s="120"/>
      <c r="TRS13" s="120"/>
      <c r="TRT13" s="120"/>
      <c r="TRU13" s="120"/>
      <c r="TRV13" s="120"/>
      <c r="TRW13" s="120"/>
      <c r="TRX13" s="120"/>
      <c r="TRY13" s="120"/>
      <c r="TRZ13" s="120"/>
      <c r="TSA13" s="120"/>
      <c r="TSB13" s="120"/>
      <c r="TSC13" s="120"/>
      <c r="TSD13" s="120"/>
      <c r="TSE13" s="120"/>
      <c r="TSF13" s="120"/>
      <c r="TSG13" s="120"/>
      <c r="TSH13" s="120"/>
      <c r="TSI13" s="120"/>
      <c r="TSJ13" s="120"/>
      <c r="TSK13" s="120"/>
      <c r="TSL13" s="120"/>
      <c r="TSM13" s="120"/>
      <c r="TSN13" s="120"/>
      <c r="TSO13" s="120"/>
      <c r="TSP13" s="120"/>
      <c r="TSQ13" s="120"/>
      <c r="TSR13" s="120"/>
      <c r="TSS13" s="120"/>
      <c r="TST13" s="120"/>
      <c r="TSU13" s="120"/>
      <c r="TSV13" s="120"/>
      <c r="TSW13" s="120"/>
      <c r="TSX13" s="120"/>
      <c r="TSY13" s="120"/>
      <c r="TSZ13" s="120"/>
      <c r="TTA13" s="120"/>
      <c r="TTB13" s="120"/>
      <c r="TTC13" s="120"/>
      <c r="TTD13" s="120"/>
      <c r="TTE13" s="120"/>
      <c r="TTF13" s="120"/>
      <c r="TTG13" s="120"/>
      <c r="TTH13" s="120"/>
      <c r="TTI13" s="120"/>
      <c r="TTJ13" s="120"/>
      <c r="TTK13" s="120"/>
      <c r="TTL13" s="120"/>
      <c r="TTM13" s="120"/>
      <c r="TTN13" s="120"/>
      <c r="TTO13" s="120"/>
      <c r="TTP13" s="120"/>
      <c r="TTQ13" s="120"/>
      <c r="TTR13" s="120"/>
      <c r="TTS13" s="120"/>
      <c r="TTT13" s="120"/>
      <c r="TTU13" s="120"/>
      <c r="TTV13" s="120"/>
      <c r="TTW13" s="120"/>
      <c r="TTX13" s="120"/>
      <c r="TTY13" s="120"/>
      <c r="TTZ13" s="120"/>
      <c r="TUA13" s="120"/>
      <c r="TUB13" s="120"/>
      <c r="TUC13" s="120"/>
      <c r="TUD13" s="120"/>
      <c r="TUE13" s="120"/>
      <c r="TUF13" s="120"/>
      <c r="TUG13" s="120"/>
      <c r="TUH13" s="120"/>
      <c r="TUI13" s="120"/>
      <c r="TUJ13" s="120"/>
      <c r="TUK13" s="120"/>
      <c r="TUL13" s="120"/>
      <c r="TUM13" s="120"/>
      <c r="TUN13" s="120"/>
      <c r="TUO13" s="120"/>
      <c r="TUP13" s="120"/>
      <c r="TUQ13" s="120"/>
      <c r="TUR13" s="120"/>
      <c r="TUS13" s="120"/>
      <c r="TUT13" s="120"/>
      <c r="TUU13" s="120"/>
      <c r="TUV13" s="120"/>
      <c r="TUW13" s="120"/>
      <c r="TUX13" s="120"/>
      <c r="TUY13" s="120"/>
      <c r="TUZ13" s="120"/>
      <c r="TVA13" s="120"/>
      <c r="TVB13" s="120"/>
      <c r="TVC13" s="120"/>
      <c r="TVD13" s="120"/>
      <c r="TVE13" s="120"/>
      <c r="TVF13" s="120"/>
      <c r="TVG13" s="120"/>
      <c r="TVH13" s="120"/>
      <c r="TVI13" s="120"/>
      <c r="TVJ13" s="120"/>
      <c r="TVK13" s="120"/>
      <c r="TVL13" s="120"/>
      <c r="TVM13" s="120"/>
      <c r="TVN13" s="120"/>
      <c r="TVO13" s="120"/>
      <c r="TVP13" s="120"/>
      <c r="TVQ13" s="120"/>
      <c r="TVR13" s="120"/>
      <c r="TVS13" s="120"/>
      <c r="TVT13" s="120"/>
      <c r="TVU13" s="120"/>
      <c r="TVV13" s="120"/>
      <c r="TVW13" s="120"/>
      <c r="TVX13" s="120"/>
      <c r="TVY13" s="120"/>
      <c r="TVZ13" s="120"/>
      <c r="TWA13" s="120"/>
      <c r="TWB13" s="120"/>
      <c r="TWC13" s="120"/>
      <c r="TWD13" s="120"/>
      <c r="TWE13" s="120"/>
      <c r="TWF13" s="120"/>
      <c r="TWG13" s="120"/>
      <c r="TWH13" s="120"/>
      <c r="TWI13" s="120"/>
      <c r="TWJ13" s="120"/>
      <c r="TWK13" s="120"/>
      <c r="TWL13" s="120"/>
      <c r="TWM13" s="120"/>
      <c r="TWN13" s="120"/>
      <c r="TWO13" s="120"/>
      <c r="TWP13" s="120"/>
      <c r="TWQ13" s="120"/>
      <c r="TWR13" s="120"/>
      <c r="TWS13" s="120"/>
      <c r="TWT13" s="120"/>
      <c r="TWU13" s="120"/>
      <c r="TWV13" s="120"/>
      <c r="TWW13" s="120"/>
      <c r="TWX13" s="120"/>
      <c r="TWY13" s="120"/>
      <c r="TWZ13" s="120"/>
      <c r="TXA13" s="120"/>
      <c r="TXB13" s="120"/>
      <c r="TXC13" s="120"/>
      <c r="TXD13" s="120"/>
      <c r="TXE13" s="120"/>
      <c r="TXF13" s="120"/>
      <c r="TXG13" s="120"/>
      <c r="TXH13" s="120"/>
      <c r="TXI13" s="120"/>
      <c r="TXJ13" s="120"/>
      <c r="TXK13" s="120"/>
      <c r="TXL13" s="120"/>
      <c r="TXM13" s="120"/>
      <c r="TXN13" s="120"/>
      <c r="TXO13" s="120"/>
      <c r="TXP13" s="120"/>
      <c r="TXQ13" s="120"/>
      <c r="TXR13" s="120"/>
      <c r="TXS13" s="120"/>
      <c r="TXT13" s="120"/>
      <c r="TXU13" s="120"/>
      <c r="TXV13" s="120"/>
      <c r="TXW13" s="120"/>
      <c r="TXX13" s="120"/>
      <c r="TXY13" s="120"/>
      <c r="TXZ13" s="120"/>
      <c r="TYA13" s="120"/>
      <c r="TYB13" s="120"/>
      <c r="TYC13" s="120"/>
      <c r="TYD13" s="120"/>
      <c r="TYE13" s="120"/>
      <c r="TYF13" s="120"/>
      <c r="TYG13" s="120"/>
      <c r="TYH13" s="120"/>
      <c r="TYI13" s="120"/>
      <c r="TYJ13" s="120"/>
      <c r="TYK13" s="120"/>
      <c r="TYL13" s="120"/>
      <c r="TYM13" s="120"/>
      <c r="TYN13" s="120"/>
      <c r="TYO13" s="120"/>
      <c r="TYP13" s="120"/>
      <c r="TYQ13" s="120"/>
      <c r="TYR13" s="120"/>
      <c r="TYS13" s="120"/>
      <c r="TYT13" s="120"/>
      <c r="TYU13" s="120"/>
      <c r="TYV13" s="120"/>
      <c r="TYW13" s="120"/>
      <c r="TYX13" s="120"/>
      <c r="TYY13" s="120"/>
      <c r="TYZ13" s="120"/>
      <c r="TZA13" s="120"/>
      <c r="TZB13" s="120"/>
      <c r="TZC13" s="120"/>
      <c r="TZD13" s="120"/>
      <c r="TZE13" s="120"/>
      <c r="TZF13" s="120"/>
      <c r="TZG13" s="120"/>
      <c r="TZH13" s="120"/>
      <c r="TZI13" s="120"/>
      <c r="TZJ13" s="120"/>
      <c r="TZK13" s="120"/>
      <c r="TZL13" s="120"/>
      <c r="TZM13" s="120"/>
      <c r="TZN13" s="120"/>
      <c r="TZO13" s="120"/>
      <c r="TZP13" s="120"/>
      <c r="TZQ13" s="120"/>
      <c r="TZR13" s="120"/>
      <c r="TZS13" s="120"/>
      <c r="TZT13" s="120"/>
      <c r="TZU13" s="120"/>
      <c r="TZV13" s="120"/>
      <c r="TZW13" s="120"/>
      <c r="TZX13" s="120"/>
      <c r="TZY13" s="120"/>
      <c r="TZZ13" s="120"/>
      <c r="UAA13" s="120"/>
      <c r="UAB13" s="120"/>
      <c r="UAC13" s="120"/>
      <c r="UAD13" s="120"/>
      <c r="UAE13" s="120"/>
      <c r="UAF13" s="120"/>
      <c r="UAG13" s="120"/>
      <c r="UAH13" s="120"/>
      <c r="UAI13" s="120"/>
      <c r="UAJ13" s="120"/>
      <c r="UAK13" s="120"/>
      <c r="UAL13" s="120"/>
      <c r="UAM13" s="120"/>
      <c r="UAN13" s="120"/>
      <c r="UAO13" s="120"/>
      <c r="UAP13" s="120"/>
      <c r="UAQ13" s="120"/>
      <c r="UAR13" s="120"/>
      <c r="UAS13" s="120"/>
      <c r="UAT13" s="120"/>
      <c r="UAU13" s="120"/>
      <c r="UAV13" s="120"/>
      <c r="UAW13" s="120"/>
      <c r="UAX13" s="120"/>
      <c r="UAY13" s="120"/>
      <c r="UAZ13" s="120"/>
      <c r="UBA13" s="120"/>
      <c r="UBB13" s="120"/>
      <c r="UBC13" s="120"/>
      <c r="UBD13" s="120"/>
      <c r="UBE13" s="120"/>
      <c r="UBF13" s="120"/>
      <c r="UBG13" s="120"/>
      <c r="UBH13" s="120"/>
      <c r="UBI13" s="120"/>
      <c r="UBJ13" s="120"/>
      <c r="UBK13" s="120"/>
      <c r="UBL13" s="120"/>
      <c r="UBM13" s="120"/>
      <c r="UBN13" s="120"/>
      <c r="UBO13" s="120"/>
      <c r="UBP13" s="120"/>
      <c r="UBQ13" s="120"/>
      <c r="UBR13" s="120"/>
      <c r="UBS13" s="120"/>
      <c r="UBT13" s="120"/>
      <c r="UBU13" s="120"/>
      <c r="UBV13" s="120"/>
      <c r="UBW13" s="120"/>
      <c r="UBX13" s="120"/>
      <c r="UBY13" s="120"/>
      <c r="UBZ13" s="120"/>
      <c r="UCA13" s="120"/>
      <c r="UCB13" s="120"/>
      <c r="UCC13" s="120"/>
      <c r="UCD13" s="120"/>
      <c r="UCE13" s="120"/>
      <c r="UCF13" s="120"/>
      <c r="UCG13" s="120"/>
      <c r="UCH13" s="120"/>
      <c r="UCI13" s="120"/>
      <c r="UCJ13" s="120"/>
      <c r="UCK13" s="120"/>
      <c r="UCL13" s="120"/>
      <c r="UCM13" s="120"/>
      <c r="UCN13" s="120"/>
      <c r="UCO13" s="120"/>
      <c r="UCP13" s="120"/>
      <c r="UCQ13" s="120"/>
      <c r="UCR13" s="120"/>
      <c r="UCS13" s="120"/>
      <c r="UCT13" s="120"/>
      <c r="UCU13" s="120"/>
      <c r="UCV13" s="120"/>
      <c r="UCW13" s="120"/>
      <c r="UCX13" s="120"/>
      <c r="UCY13" s="120"/>
      <c r="UCZ13" s="120"/>
      <c r="UDA13" s="120"/>
      <c r="UDB13" s="120"/>
      <c r="UDC13" s="120"/>
      <c r="UDD13" s="120"/>
      <c r="UDE13" s="120"/>
      <c r="UDF13" s="120"/>
      <c r="UDG13" s="120"/>
      <c r="UDH13" s="120"/>
      <c r="UDI13" s="120"/>
      <c r="UDJ13" s="120"/>
      <c r="UDK13" s="120"/>
      <c r="UDL13" s="120"/>
      <c r="UDM13" s="120"/>
      <c r="UDN13" s="120"/>
      <c r="UDO13" s="120"/>
      <c r="UDP13" s="120"/>
      <c r="UDQ13" s="120"/>
      <c r="UDR13" s="120"/>
      <c r="UDS13" s="120"/>
      <c r="UDT13" s="120"/>
      <c r="UDU13" s="120"/>
      <c r="UDV13" s="120"/>
      <c r="UDW13" s="120"/>
      <c r="UDX13" s="120"/>
      <c r="UDY13" s="120"/>
      <c r="UDZ13" s="120"/>
      <c r="UEA13" s="120"/>
      <c r="UEB13" s="120"/>
      <c r="UEC13" s="120"/>
      <c r="UED13" s="120"/>
      <c r="UEE13" s="120"/>
      <c r="UEF13" s="120"/>
      <c r="UEG13" s="120"/>
      <c r="UEH13" s="120"/>
      <c r="UEI13" s="120"/>
      <c r="UEJ13" s="120"/>
      <c r="UEK13" s="120"/>
      <c r="UEL13" s="120"/>
      <c r="UEM13" s="120"/>
      <c r="UEN13" s="120"/>
      <c r="UEO13" s="120"/>
      <c r="UEP13" s="120"/>
      <c r="UEQ13" s="120"/>
      <c r="UER13" s="120"/>
      <c r="UES13" s="120"/>
      <c r="UET13" s="120"/>
      <c r="UEU13" s="120"/>
      <c r="UEV13" s="120"/>
      <c r="UEW13" s="120"/>
      <c r="UEX13" s="120"/>
      <c r="UEY13" s="120"/>
      <c r="UEZ13" s="120"/>
      <c r="UFA13" s="120"/>
      <c r="UFB13" s="120"/>
      <c r="UFC13" s="120"/>
      <c r="UFD13" s="120"/>
      <c r="UFE13" s="120"/>
      <c r="UFF13" s="120"/>
      <c r="UFG13" s="120"/>
      <c r="UFH13" s="120"/>
      <c r="UFI13" s="120"/>
      <c r="UFJ13" s="120"/>
      <c r="UFK13" s="120"/>
      <c r="UFL13" s="120"/>
      <c r="UFM13" s="120"/>
      <c r="UFN13" s="120"/>
      <c r="UFO13" s="120"/>
      <c r="UFP13" s="120"/>
      <c r="UFQ13" s="120"/>
      <c r="UFR13" s="120"/>
      <c r="UFS13" s="120"/>
      <c r="UFT13" s="120"/>
      <c r="UFU13" s="120"/>
      <c r="UFV13" s="120"/>
      <c r="UFW13" s="120"/>
      <c r="UFX13" s="120"/>
      <c r="UFY13" s="120"/>
      <c r="UFZ13" s="120"/>
      <c r="UGA13" s="120"/>
      <c r="UGB13" s="120"/>
      <c r="UGC13" s="120"/>
      <c r="UGD13" s="120"/>
      <c r="UGE13" s="120"/>
      <c r="UGF13" s="120"/>
      <c r="UGG13" s="120"/>
      <c r="UGH13" s="120"/>
      <c r="UGI13" s="120"/>
      <c r="UGJ13" s="120"/>
      <c r="UGK13" s="120"/>
      <c r="UGL13" s="120"/>
      <c r="UGM13" s="120"/>
      <c r="UGN13" s="120"/>
      <c r="UGO13" s="120"/>
      <c r="UGP13" s="120"/>
      <c r="UGQ13" s="120"/>
      <c r="UGR13" s="120"/>
      <c r="UGS13" s="120"/>
      <c r="UGT13" s="120"/>
      <c r="UGU13" s="120"/>
      <c r="UGV13" s="120"/>
      <c r="UGW13" s="120"/>
      <c r="UGX13" s="120"/>
      <c r="UGY13" s="120"/>
      <c r="UGZ13" s="120"/>
      <c r="UHA13" s="120"/>
      <c r="UHB13" s="120"/>
      <c r="UHC13" s="120"/>
      <c r="UHD13" s="120"/>
      <c r="UHE13" s="120"/>
      <c r="UHF13" s="120"/>
      <c r="UHG13" s="120"/>
      <c r="UHH13" s="120"/>
      <c r="UHI13" s="120"/>
      <c r="UHJ13" s="120"/>
      <c r="UHK13" s="120"/>
      <c r="UHL13" s="120"/>
      <c r="UHM13" s="120"/>
      <c r="UHN13" s="120"/>
      <c r="UHO13" s="120"/>
      <c r="UHP13" s="120"/>
      <c r="UHQ13" s="120"/>
      <c r="UHR13" s="120"/>
      <c r="UHS13" s="120"/>
      <c r="UHT13" s="120"/>
      <c r="UHU13" s="120"/>
      <c r="UHV13" s="120"/>
      <c r="UHW13" s="120"/>
      <c r="UHX13" s="120"/>
      <c r="UHY13" s="120"/>
      <c r="UHZ13" s="120"/>
      <c r="UIA13" s="120"/>
      <c r="UIB13" s="120"/>
      <c r="UIC13" s="120"/>
      <c r="UID13" s="120"/>
      <c r="UIE13" s="120"/>
      <c r="UIF13" s="120"/>
      <c r="UIG13" s="120"/>
      <c r="UIH13" s="120"/>
      <c r="UII13" s="120"/>
      <c r="UIJ13" s="120"/>
      <c r="UIK13" s="120"/>
      <c r="UIL13" s="120"/>
      <c r="UIM13" s="120"/>
      <c r="UIN13" s="120"/>
      <c r="UIO13" s="120"/>
      <c r="UIP13" s="120"/>
      <c r="UIQ13" s="120"/>
      <c r="UIR13" s="120"/>
      <c r="UIS13" s="120"/>
      <c r="UIT13" s="120"/>
      <c r="UIU13" s="120"/>
      <c r="UIV13" s="120"/>
      <c r="UIW13" s="120"/>
      <c r="UIX13" s="120"/>
      <c r="UIY13" s="120"/>
      <c r="UIZ13" s="120"/>
      <c r="UJA13" s="120"/>
      <c r="UJB13" s="120"/>
      <c r="UJC13" s="120"/>
      <c r="UJD13" s="120"/>
      <c r="UJE13" s="120"/>
      <c r="UJF13" s="120"/>
      <c r="UJG13" s="120"/>
      <c r="UJH13" s="120"/>
      <c r="UJI13" s="120"/>
      <c r="UJJ13" s="120"/>
      <c r="UJK13" s="120"/>
      <c r="UJL13" s="120"/>
      <c r="UJM13" s="120"/>
      <c r="UJN13" s="120"/>
      <c r="UJO13" s="120"/>
      <c r="UJP13" s="120"/>
      <c r="UJQ13" s="120"/>
      <c r="UJR13" s="120"/>
      <c r="UJS13" s="120"/>
      <c r="UJT13" s="120"/>
      <c r="UJU13" s="120"/>
      <c r="UJV13" s="120"/>
      <c r="UJW13" s="120"/>
      <c r="UJX13" s="120"/>
      <c r="UJY13" s="120"/>
      <c r="UJZ13" s="120"/>
      <c r="UKA13" s="120"/>
      <c r="UKB13" s="120"/>
      <c r="UKC13" s="120"/>
      <c r="UKD13" s="120"/>
      <c r="UKE13" s="120"/>
      <c r="UKF13" s="120"/>
      <c r="UKG13" s="120"/>
      <c r="UKH13" s="120"/>
      <c r="UKI13" s="120"/>
      <c r="UKJ13" s="120"/>
      <c r="UKK13" s="120"/>
      <c r="UKL13" s="120"/>
      <c r="UKM13" s="120"/>
      <c r="UKN13" s="120"/>
      <c r="UKO13" s="120"/>
      <c r="UKP13" s="120"/>
      <c r="UKQ13" s="120"/>
      <c r="UKR13" s="120"/>
      <c r="UKS13" s="120"/>
      <c r="UKT13" s="120"/>
      <c r="UKU13" s="120"/>
      <c r="UKV13" s="120"/>
      <c r="UKW13" s="120"/>
      <c r="UKX13" s="120"/>
      <c r="UKY13" s="120"/>
      <c r="UKZ13" s="120"/>
      <c r="ULA13" s="120"/>
      <c r="ULB13" s="120"/>
      <c r="ULC13" s="120"/>
      <c r="ULD13" s="120"/>
      <c r="ULE13" s="120"/>
      <c r="ULF13" s="120"/>
      <c r="ULG13" s="120"/>
      <c r="ULH13" s="120"/>
      <c r="ULI13" s="120"/>
      <c r="ULJ13" s="120"/>
      <c r="ULK13" s="120"/>
      <c r="ULL13" s="120"/>
      <c r="ULM13" s="120"/>
      <c r="ULN13" s="120"/>
      <c r="ULO13" s="120"/>
      <c r="ULP13" s="120"/>
      <c r="ULQ13" s="120"/>
      <c r="ULR13" s="120"/>
      <c r="ULS13" s="120"/>
      <c r="ULT13" s="120"/>
      <c r="ULU13" s="120"/>
      <c r="ULV13" s="120"/>
      <c r="ULW13" s="120"/>
      <c r="ULX13" s="120"/>
      <c r="ULY13" s="120"/>
      <c r="ULZ13" s="120"/>
      <c r="UMA13" s="120"/>
      <c r="UMB13" s="120"/>
      <c r="UMC13" s="120"/>
      <c r="UMD13" s="120"/>
      <c r="UME13" s="120"/>
      <c r="UMF13" s="120"/>
      <c r="UMG13" s="120"/>
      <c r="UMH13" s="120"/>
      <c r="UMI13" s="120"/>
      <c r="UMJ13" s="120"/>
      <c r="UMK13" s="120"/>
      <c r="UML13" s="120"/>
      <c r="UMM13" s="120"/>
      <c r="UMN13" s="120"/>
      <c r="UMO13" s="120"/>
      <c r="UMP13" s="120"/>
      <c r="UMQ13" s="120"/>
      <c r="UMR13" s="120"/>
      <c r="UMS13" s="120"/>
      <c r="UMT13" s="120"/>
      <c r="UMU13" s="120"/>
      <c r="UMV13" s="120"/>
      <c r="UMW13" s="120"/>
      <c r="UMX13" s="120"/>
      <c r="UMY13" s="120"/>
      <c r="UMZ13" s="120"/>
      <c r="UNA13" s="120"/>
      <c r="UNB13" s="120"/>
      <c r="UNC13" s="120"/>
      <c r="UND13" s="120"/>
      <c r="UNE13" s="120"/>
      <c r="UNF13" s="120"/>
      <c r="UNG13" s="120"/>
      <c r="UNH13" s="120"/>
      <c r="UNI13" s="120"/>
      <c r="UNJ13" s="120"/>
      <c r="UNK13" s="120"/>
      <c r="UNL13" s="120"/>
      <c r="UNM13" s="120"/>
      <c r="UNN13" s="120"/>
      <c r="UNO13" s="120"/>
      <c r="UNP13" s="120"/>
      <c r="UNQ13" s="120"/>
      <c r="UNR13" s="120"/>
      <c r="UNS13" s="120"/>
      <c r="UNT13" s="120"/>
      <c r="UNU13" s="120"/>
      <c r="UNV13" s="120"/>
      <c r="UNW13" s="120"/>
      <c r="UNX13" s="120"/>
      <c r="UNY13" s="120"/>
      <c r="UNZ13" s="120"/>
      <c r="UOA13" s="120"/>
      <c r="UOB13" s="120"/>
      <c r="UOC13" s="120"/>
      <c r="UOD13" s="120"/>
      <c r="UOE13" s="120"/>
      <c r="UOF13" s="120"/>
      <c r="UOG13" s="120"/>
      <c r="UOH13" s="120"/>
      <c r="UOI13" s="120"/>
      <c r="UOJ13" s="120"/>
      <c r="UOK13" s="120"/>
      <c r="UOL13" s="120"/>
      <c r="UOM13" s="120"/>
      <c r="UON13" s="120"/>
      <c r="UOO13" s="120"/>
      <c r="UOP13" s="120"/>
      <c r="UOQ13" s="120"/>
      <c r="UOR13" s="120"/>
      <c r="UOS13" s="120"/>
      <c r="UOT13" s="120"/>
      <c r="UOU13" s="120"/>
      <c r="UOV13" s="120"/>
      <c r="UOW13" s="120"/>
      <c r="UOX13" s="120"/>
      <c r="UOY13" s="120"/>
      <c r="UOZ13" s="120"/>
      <c r="UPA13" s="120"/>
      <c r="UPB13" s="120"/>
      <c r="UPC13" s="120"/>
      <c r="UPD13" s="120"/>
      <c r="UPE13" s="120"/>
      <c r="UPF13" s="120"/>
      <c r="UPG13" s="120"/>
      <c r="UPH13" s="120"/>
      <c r="UPI13" s="120"/>
      <c r="UPJ13" s="120"/>
      <c r="UPK13" s="120"/>
      <c r="UPL13" s="120"/>
      <c r="UPM13" s="120"/>
      <c r="UPN13" s="120"/>
      <c r="UPO13" s="120"/>
      <c r="UPP13" s="120"/>
      <c r="UPQ13" s="120"/>
      <c r="UPR13" s="120"/>
      <c r="UPS13" s="120"/>
      <c r="UPT13" s="120"/>
      <c r="UPU13" s="120"/>
      <c r="UPV13" s="120"/>
      <c r="UPW13" s="120"/>
      <c r="UPX13" s="120"/>
      <c r="UPY13" s="120"/>
      <c r="UPZ13" s="120"/>
      <c r="UQA13" s="120"/>
      <c r="UQB13" s="120"/>
      <c r="UQC13" s="120"/>
      <c r="UQD13" s="120"/>
      <c r="UQE13" s="120"/>
      <c r="UQF13" s="120"/>
      <c r="UQG13" s="120"/>
      <c r="UQH13" s="120"/>
      <c r="UQI13" s="120"/>
      <c r="UQJ13" s="120"/>
      <c r="UQK13" s="120"/>
      <c r="UQL13" s="120"/>
      <c r="UQM13" s="120"/>
      <c r="UQN13" s="120"/>
      <c r="UQO13" s="120"/>
      <c r="UQP13" s="120"/>
      <c r="UQQ13" s="120"/>
      <c r="UQR13" s="120"/>
      <c r="UQS13" s="120"/>
      <c r="UQT13" s="120"/>
      <c r="UQU13" s="120"/>
      <c r="UQV13" s="120"/>
      <c r="UQW13" s="120"/>
      <c r="UQX13" s="120"/>
      <c r="UQY13" s="120"/>
      <c r="UQZ13" s="120"/>
      <c r="URA13" s="120"/>
      <c r="URB13" s="120"/>
      <c r="URC13" s="120"/>
      <c r="URD13" s="120"/>
      <c r="URE13" s="120"/>
      <c r="URF13" s="120"/>
      <c r="URG13" s="120"/>
      <c r="URH13" s="120"/>
      <c r="URI13" s="120"/>
      <c r="URJ13" s="120"/>
      <c r="URK13" s="120"/>
      <c r="URL13" s="120"/>
      <c r="URM13" s="120"/>
      <c r="URN13" s="120"/>
      <c r="URO13" s="120"/>
      <c r="URP13" s="120"/>
      <c r="URQ13" s="120"/>
      <c r="URR13" s="120"/>
      <c r="URS13" s="120"/>
      <c r="URT13" s="120"/>
      <c r="URU13" s="120"/>
      <c r="URV13" s="120"/>
      <c r="URW13" s="120"/>
      <c r="URX13" s="120"/>
      <c r="URY13" s="120"/>
      <c r="URZ13" s="120"/>
      <c r="USA13" s="120"/>
      <c r="USB13" s="120"/>
      <c r="USC13" s="120"/>
      <c r="USD13" s="120"/>
      <c r="USE13" s="120"/>
      <c r="USF13" s="120"/>
      <c r="USG13" s="120"/>
      <c r="USH13" s="120"/>
      <c r="USI13" s="120"/>
      <c r="USJ13" s="120"/>
      <c r="USK13" s="120"/>
      <c r="USL13" s="120"/>
      <c r="USM13" s="120"/>
      <c r="USN13" s="120"/>
      <c r="USO13" s="120"/>
      <c r="USP13" s="120"/>
      <c r="USQ13" s="120"/>
      <c r="USR13" s="120"/>
      <c r="USS13" s="120"/>
      <c r="UST13" s="120"/>
      <c r="USU13" s="120"/>
      <c r="USV13" s="120"/>
      <c r="USW13" s="120"/>
      <c r="USX13" s="120"/>
      <c r="USY13" s="120"/>
      <c r="USZ13" s="120"/>
      <c r="UTA13" s="120"/>
      <c r="UTB13" s="120"/>
      <c r="UTC13" s="120"/>
      <c r="UTD13" s="120"/>
      <c r="UTE13" s="120"/>
      <c r="UTF13" s="120"/>
      <c r="UTG13" s="120"/>
      <c r="UTH13" s="120"/>
      <c r="UTI13" s="120"/>
      <c r="UTJ13" s="120"/>
      <c r="UTK13" s="120"/>
      <c r="UTL13" s="120"/>
      <c r="UTM13" s="120"/>
      <c r="UTN13" s="120"/>
      <c r="UTO13" s="120"/>
      <c r="UTP13" s="120"/>
      <c r="UTQ13" s="120"/>
      <c r="UTR13" s="120"/>
      <c r="UTS13" s="120"/>
      <c r="UTT13" s="120"/>
      <c r="UTU13" s="120"/>
      <c r="UTV13" s="120"/>
      <c r="UTW13" s="120"/>
      <c r="UTX13" s="120"/>
      <c r="UTY13" s="120"/>
      <c r="UTZ13" s="120"/>
      <c r="UUA13" s="120"/>
      <c r="UUB13" s="120"/>
      <c r="UUC13" s="120"/>
      <c r="UUD13" s="120"/>
      <c r="UUE13" s="120"/>
      <c r="UUF13" s="120"/>
      <c r="UUG13" s="120"/>
      <c r="UUH13" s="120"/>
      <c r="UUI13" s="120"/>
      <c r="UUJ13" s="120"/>
      <c r="UUK13" s="120"/>
      <c r="UUL13" s="120"/>
      <c r="UUM13" s="120"/>
      <c r="UUN13" s="120"/>
      <c r="UUO13" s="120"/>
      <c r="UUP13" s="120"/>
      <c r="UUQ13" s="120"/>
      <c r="UUR13" s="120"/>
      <c r="UUS13" s="120"/>
      <c r="UUT13" s="120"/>
      <c r="UUU13" s="120"/>
      <c r="UUV13" s="120"/>
      <c r="UUW13" s="120"/>
      <c r="UUX13" s="120"/>
      <c r="UUY13" s="120"/>
      <c r="UUZ13" s="120"/>
      <c r="UVA13" s="120"/>
      <c r="UVB13" s="120"/>
      <c r="UVC13" s="120"/>
      <c r="UVD13" s="120"/>
      <c r="UVE13" s="120"/>
      <c r="UVF13" s="120"/>
      <c r="UVG13" s="120"/>
      <c r="UVH13" s="120"/>
      <c r="UVI13" s="120"/>
      <c r="UVJ13" s="120"/>
      <c r="UVK13" s="120"/>
      <c r="UVL13" s="120"/>
      <c r="UVM13" s="120"/>
      <c r="UVN13" s="120"/>
      <c r="UVO13" s="120"/>
      <c r="UVP13" s="120"/>
      <c r="UVQ13" s="120"/>
      <c r="UVR13" s="120"/>
      <c r="UVS13" s="120"/>
      <c r="UVT13" s="120"/>
      <c r="UVU13" s="120"/>
      <c r="UVV13" s="120"/>
      <c r="UVW13" s="120"/>
      <c r="UVX13" s="120"/>
      <c r="UVY13" s="120"/>
      <c r="UVZ13" s="120"/>
      <c r="UWA13" s="120"/>
      <c r="UWB13" s="120"/>
      <c r="UWC13" s="120"/>
      <c r="UWD13" s="120"/>
      <c r="UWE13" s="120"/>
      <c r="UWF13" s="120"/>
      <c r="UWG13" s="120"/>
      <c r="UWH13" s="120"/>
      <c r="UWI13" s="120"/>
      <c r="UWJ13" s="120"/>
      <c r="UWK13" s="120"/>
      <c r="UWL13" s="120"/>
      <c r="UWM13" s="120"/>
      <c r="UWN13" s="120"/>
      <c r="UWO13" s="120"/>
      <c r="UWP13" s="120"/>
      <c r="UWQ13" s="120"/>
      <c r="UWR13" s="120"/>
      <c r="UWS13" s="120"/>
      <c r="UWT13" s="120"/>
      <c r="UWU13" s="120"/>
      <c r="UWV13" s="120"/>
      <c r="UWW13" s="120"/>
      <c r="UWX13" s="120"/>
      <c r="UWY13" s="120"/>
      <c r="UWZ13" s="120"/>
      <c r="UXA13" s="120"/>
      <c r="UXB13" s="120"/>
      <c r="UXC13" s="120"/>
      <c r="UXD13" s="120"/>
      <c r="UXE13" s="120"/>
      <c r="UXF13" s="120"/>
      <c r="UXG13" s="120"/>
      <c r="UXH13" s="120"/>
      <c r="UXI13" s="120"/>
      <c r="UXJ13" s="120"/>
      <c r="UXK13" s="120"/>
      <c r="UXL13" s="120"/>
      <c r="UXM13" s="120"/>
      <c r="UXN13" s="120"/>
      <c r="UXO13" s="120"/>
      <c r="UXP13" s="120"/>
      <c r="UXQ13" s="120"/>
      <c r="UXR13" s="120"/>
      <c r="UXS13" s="120"/>
      <c r="UXT13" s="120"/>
      <c r="UXU13" s="120"/>
      <c r="UXV13" s="120"/>
      <c r="UXW13" s="120"/>
      <c r="UXX13" s="120"/>
      <c r="UXY13" s="120"/>
      <c r="UXZ13" s="120"/>
      <c r="UYA13" s="120"/>
      <c r="UYB13" s="120"/>
      <c r="UYC13" s="120"/>
      <c r="UYD13" s="120"/>
      <c r="UYE13" s="120"/>
      <c r="UYF13" s="120"/>
      <c r="UYG13" s="120"/>
      <c r="UYH13" s="120"/>
      <c r="UYI13" s="120"/>
      <c r="UYJ13" s="120"/>
      <c r="UYK13" s="120"/>
      <c r="UYL13" s="120"/>
      <c r="UYM13" s="120"/>
      <c r="UYN13" s="120"/>
      <c r="UYO13" s="120"/>
      <c r="UYP13" s="120"/>
      <c r="UYQ13" s="120"/>
      <c r="UYR13" s="120"/>
      <c r="UYS13" s="120"/>
      <c r="UYT13" s="120"/>
      <c r="UYU13" s="120"/>
      <c r="UYV13" s="120"/>
      <c r="UYW13" s="120"/>
      <c r="UYX13" s="120"/>
      <c r="UYY13" s="120"/>
      <c r="UYZ13" s="120"/>
      <c r="UZA13" s="120"/>
      <c r="UZB13" s="120"/>
      <c r="UZC13" s="120"/>
      <c r="UZD13" s="120"/>
      <c r="UZE13" s="120"/>
      <c r="UZF13" s="120"/>
      <c r="UZG13" s="120"/>
      <c r="UZH13" s="120"/>
      <c r="UZI13" s="120"/>
      <c r="UZJ13" s="120"/>
      <c r="UZK13" s="120"/>
      <c r="UZL13" s="120"/>
      <c r="UZM13" s="120"/>
      <c r="UZN13" s="120"/>
      <c r="UZO13" s="120"/>
      <c r="UZP13" s="120"/>
      <c r="UZQ13" s="120"/>
      <c r="UZR13" s="120"/>
      <c r="UZS13" s="120"/>
      <c r="UZT13" s="120"/>
      <c r="UZU13" s="120"/>
      <c r="UZV13" s="120"/>
      <c r="UZW13" s="120"/>
      <c r="UZX13" s="120"/>
      <c r="UZY13" s="120"/>
      <c r="UZZ13" s="120"/>
      <c r="VAA13" s="120"/>
      <c r="VAB13" s="120"/>
      <c r="VAC13" s="120"/>
      <c r="VAD13" s="120"/>
      <c r="VAE13" s="120"/>
      <c r="VAF13" s="120"/>
      <c r="VAG13" s="120"/>
      <c r="VAH13" s="120"/>
      <c r="VAI13" s="120"/>
      <c r="VAJ13" s="120"/>
      <c r="VAK13" s="120"/>
      <c r="VAL13" s="120"/>
      <c r="VAM13" s="120"/>
      <c r="VAN13" s="120"/>
      <c r="VAO13" s="120"/>
      <c r="VAP13" s="120"/>
      <c r="VAQ13" s="120"/>
      <c r="VAR13" s="120"/>
      <c r="VAS13" s="120"/>
      <c r="VAT13" s="120"/>
      <c r="VAU13" s="120"/>
      <c r="VAV13" s="120"/>
      <c r="VAW13" s="120"/>
      <c r="VAX13" s="120"/>
      <c r="VAY13" s="120"/>
      <c r="VAZ13" s="120"/>
      <c r="VBA13" s="120"/>
      <c r="VBB13" s="120"/>
      <c r="VBC13" s="120"/>
      <c r="VBD13" s="120"/>
      <c r="VBE13" s="120"/>
      <c r="VBF13" s="120"/>
      <c r="VBG13" s="120"/>
      <c r="VBH13" s="120"/>
      <c r="VBI13" s="120"/>
      <c r="VBJ13" s="120"/>
      <c r="VBK13" s="120"/>
      <c r="VBL13" s="120"/>
      <c r="VBM13" s="120"/>
      <c r="VBN13" s="120"/>
      <c r="VBO13" s="120"/>
      <c r="VBP13" s="120"/>
      <c r="VBQ13" s="120"/>
      <c r="VBR13" s="120"/>
      <c r="VBS13" s="120"/>
      <c r="VBT13" s="120"/>
      <c r="VBU13" s="120"/>
      <c r="VBV13" s="120"/>
      <c r="VBW13" s="120"/>
      <c r="VBX13" s="120"/>
      <c r="VBY13" s="120"/>
      <c r="VBZ13" s="120"/>
      <c r="VCA13" s="120"/>
      <c r="VCB13" s="120"/>
      <c r="VCC13" s="120"/>
      <c r="VCD13" s="120"/>
      <c r="VCE13" s="120"/>
      <c r="VCF13" s="120"/>
      <c r="VCG13" s="120"/>
      <c r="VCH13" s="120"/>
      <c r="VCI13" s="120"/>
      <c r="VCJ13" s="120"/>
      <c r="VCK13" s="120"/>
      <c r="VCL13" s="120"/>
      <c r="VCM13" s="120"/>
      <c r="VCN13" s="120"/>
      <c r="VCO13" s="120"/>
      <c r="VCP13" s="120"/>
      <c r="VCQ13" s="120"/>
      <c r="VCR13" s="120"/>
      <c r="VCS13" s="120"/>
      <c r="VCT13" s="120"/>
      <c r="VCU13" s="120"/>
      <c r="VCV13" s="120"/>
      <c r="VCW13" s="120"/>
      <c r="VCX13" s="120"/>
      <c r="VCY13" s="120"/>
      <c r="VCZ13" s="120"/>
      <c r="VDA13" s="120"/>
      <c r="VDB13" s="120"/>
      <c r="VDC13" s="120"/>
      <c r="VDD13" s="120"/>
      <c r="VDE13" s="120"/>
      <c r="VDF13" s="120"/>
      <c r="VDG13" s="120"/>
      <c r="VDH13" s="120"/>
      <c r="VDI13" s="120"/>
      <c r="VDJ13" s="120"/>
      <c r="VDK13" s="120"/>
      <c r="VDL13" s="120"/>
      <c r="VDM13" s="120"/>
      <c r="VDN13" s="120"/>
      <c r="VDO13" s="120"/>
      <c r="VDP13" s="120"/>
      <c r="VDQ13" s="120"/>
      <c r="VDR13" s="120"/>
      <c r="VDS13" s="120"/>
      <c r="VDT13" s="120"/>
      <c r="VDU13" s="120"/>
      <c r="VDV13" s="120"/>
      <c r="VDW13" s="120"/>
      <c r="VDX13" s="120"/>
      <c r="VDY13" s="120"/>
      <c r="VDZ13" s="120"/>
      <c r="VEA13" s="120"/>
      <c r="VEB13" s="120"/>
      <c r="VEC13" s="120"/>
      <c r="VED13" s="120"/>
      <c r="VEE13" s="120"/>
      <c r="VEF13" s="120"/>
      <c r="VEG13" s="120"/>
      <c r="VEH13" s="120"/>
      <c r="VEI13" s="120"/>
      <c r="VEJ13" s="120"/>
      <c r="VEK13" s="120"/>
      <c r="VEL13" s="120"/>
      <c r="VEM13" s="120"/>
      <c r="VEN13" s="120"/>
      <c r="VEO13" s="120"/>
      <c r="VEP13" s="120"/>
      <c r="VEQ13" s="120"/>
      <c r="VER13" s="120"/>
      <c r="VES13" s="120"/>
      <c r="VET13" s="120"/>
      <c r="VEU13" s="120"/>
      <c r="VEV13" s="120"/>
      <c r="VEW13" s="120"/>
      <c r="VEX13" s="120"/>
      <c r="VEY13" s="120"/>
      <c r="VEZ13" s="120"/>
      <c r="VFA13" s="120"/>
      <c r="VFB13" s="120"/>
      <c r="VFC13" s="120"/>
      <c r="VFD13" s="120"/>
      <c r="VFE13" s="120"/>
      <c r="VFF13" s="120"/>
      <c r="VFG13" s="120"/>
      <c r="VFH13" s="120"/>
      <c r="VFI13" s="120"/>
      <c r="VFJ13" s="120"/>
      <c r="VFK13" s="120"/>
      <c r="VFL13" s="120"/>
      <c r="VFM13" s="120"/>
      <c r="VFN13" s="120"/>
      <c r="VFO13" s="120"/>
      <c r="VFP13" s="120"/>
      <c r="VFQ13" s="120"/>
      <c r="VFR13" s="120"/>
      <c r="VFS13" s="120"/>
      <c r="VFT13" s="120"/>
      <c r="VFU13" s="120"/>
      <c r="VFV13" s="120"/>
      <c r="VFW13" s="120"/>
      <c r="VFX13" s="120"/>
      <c r="VFY13" s="120"/>
      <c r="VFZ13" s="120"/>
      <c r="VGA13" s="120"/>
      <c r="VGB13" s="120"/>
      <c r="VGC13" s="120"/>
      <c r="VGD13" s="120"/>
      <c r="VGE13" s="120"/>
      <c r="VGF13" s="120"/>
      <c r="VGG13" s="120"/>
      <c r="VGH13" s="120"/>
      <c r="VGI13" s="120"/>
      <c r="VGJ13" s="120"/>
      <c r="VGK13" s="120"/>
      <c r="VGL13" s="120"/>
      <c r="VGM13" s="120"/>
      <c r="VGN13" s="120"/>
      <c r="VGO13" s="120"/>
      <c r="VGP13" s="120"/>
      <c r="VGQ13" s="120"/>
      <c r="VGR13" s="120"/>
      <c r="VGS13" s="120"/>
      <c r="VGT13" s="120"/>
      <c r="VGU13" s="120"/>
      <c r="VGV13" s="120"/>
      <c r="VGW13" s="120"/>
      <c r="VGX13" s="120"/>
      <c r="VGY13" s="120"/>
      <c r="VGZ13" s="120"/>
      <c r="VHA13" s="120"/>
      <c r="VHB13" s="120"/>
      <c r="VHC13" s="120"/>
      <c r="VHD13" s="120"/>
      <c r="VHE13" s="120"/>
      <c r="VHF13" s="120"/>
      <c r="VHG13" s="120"/>
      <c r="VHH13" s="120"/>
      <c r="VHI13" s="120"/>
      <c r="VHJ13" s="120"/>
      <c r="VHK13" s="120"/>
      <c r="VHL13" s="120"/>
      <c r="VHM13" s="120"/>
      <c r="VHN13" s="120"/>
      <c r="VHO13" s="120"/>
      <c r="VHP13" s="120"/>
      <c r="VHQ13" s="120"/>
      <c r="VHR13" s="120"/>
      <c r="VHS13" s="120"/>
      <c r="VHT13" s="120"/>
      <c r="VHU13" s="120"/>
      <c r="VHV13" s="120"/>
      <c r="VHW13" s="120"/>
      <c r="VHX13" s="120"/>
      <c r="VHY13" s="120"/>
      <c r="VHZ13" s="120"/>
      <c r="VIA13" s="120"/>
      <c r="VIB13" s="120"/>
      <c r="VIC13" s="120"/>
      <c r="VID13" s="120"/>
      <c r="VIE13" s="120"/>
      <c r="VIF13" s="120"/>
      <c r="VIG13" s="120"/>
      <c r="VIH13" s="120"/>
      <c r="VII13" s="120"/>
      <c r="VIJ13" s="120"/>
      <c r="VIK13" s="120"/>
      <c r="VIL13" s="120"/>
      <c r="VIM13" s="120"/>
      <c r="VIN13" s="120"/>
      <c r="VIO13" s="120"/>
      <c r="VIP13" s="120"/>
      <c r="VIQ13" s="120"/>
      <c r="VIR13" s="120"/>
      <c r="VIS13" s="120"/>
      <c r="VIT13" s="120"/>
      <c r="VIU13" s="120"/>
      <c r="VIV13" s="120"/>
      <c r="VIW13" s="120"/>
      <c r="VIX13" s="120"/>
      <c r="VIY13" s="120"/>
      <c r="VIZ13" s="120"/>
      <c r="VJA13" s="120"/>
      <c r="VJB13" s="120"/>
      <c r="VJC13" s="120"/>
      <c r="VJD13" s="120"/>
      <c r="VJE13" s="120"/>
      <c r="VJF13" s="120"/>
      <c r="VJG13" s="120"/>
      <c r="VJH13" s="120"/>
      <c r="VJI13" s="120"/>
      <c r="VJJ13" s="120"/>
      <c r="VJK13" s="120"/>
      <c r="VJL13" s="120"/>
      <c r="VJM13" s="120"/>
      <c r="VJN13" s="120"/>
      <c r="VJO13" s="120"/>
      <c r="VJP13" s="120"/>
      <c r="VJQ13" s="120"/>
      <c r="VJR13" s="120"/>
      <c r="VJS13" s="120"/>
      <c r="VJT13" s="120"/>
      <c r="VJU13" s="120"/>
      <c r="VJV13" s="120"/>
      <c r="VJW13" s="120"/>
      <c r="VJX13" s="120"/>
      <c r="VJY13" s="120"/>
      <c r="VJZ13" s="120"/>
      <c r="VKA13" s="120"/>
      <c r="VKB13" s="120"/>
      <c r="VKC13" s="120"/>
      <c r="VKD13" s="120"/>
      <c r="VKE13" s="120"/>
      <c r="VKF13" s="120"/>
      <c r="VKG13" s="120"/>
      <c r="VKH13" s="120"/>
      <c r="VKI13" s="120"/>
      <c r="VKJ13" s="120"/>
      <c r="VKK13" s="120"/>
      <c r="VKL13" s="120"/>
      <c r="VKM13" s="120"/>
      <c r="VKN13" s="120"/>
      <c r="VKO13" s="120"/>
      <c r="VKP13" s="120"/>
      <c r="VKQ13" s="120"/>
      <c r="VKR13" s="120"/>
      <c r="VKS13" s="120"/>
      <c r="VKT13" s="120"/>
      <c r="VKU13" s="120"/>
      <c r="VKV13" s="120"/>
      <c r="VKW13" s="120"/>
      <c r="VKX13" s="120"/>
      <c r="VKY13" s="120"/>
      <c r="VKZ13" s="120"/>
      <c r="VLA13" s="120"/>
      <c r="VLB13" s="120"/>
      <c r="VLC13" s="120"/>
      <c r="VLD13" s="120"/>
      <c r="VLE13" s="120"/>
      <c r="VLF13" s="120"/>
      <c r="VLG13" s="120"/>
      <c r="VLH13" s="120"/>
      <c r="VLI13" s="120"/>
      <c r="VLJ13" s="120"/>
      <c r="VLK13" s="120"/>
      <c r="VLL13" s="120"/>
      <c r="VLM13" s="120"/>
      <c r="VLN13" s="120"/>
      <c r="VLO13" s="120"/>
      <c r="VLP13" s="120"/>
      <c r="VLQ13" s="120"/>
      <c r="VLR13" s="120"/>
      <c r="VLS13" s="120"/>
      <c r="VLT13" s="120"/>
      <c r="VLU13" s="120"/>
      <c r="VLV13" s="120"/>
      <c r="VLW13" s="120"/>
      <c r="VLX13" s="120"/>
      <c r="VLY13" s="120"/>
      <c r="VLZ13" s="120"/>
      <c r="VMA13" s="120"/>
      <c r="VMB13" s="120"/>
      <c r="VMC13" s="120"/>
      <c r="VMD13" s="120"/>
      <c r="VME13" s="120"/>
      <c r="VMF13" s="120"/>
      <c r="VMG13" s="120"/>
      <c r="VMH13" s="120"/>
      <c r="VMI13" s="120"/>
      <c r="VMJ13" s="120"/>
      <c r="VMK13" s="120"/>
      <c r="VML13" s="120"/>
      <c r="VMM13" s="120"/>
      <c r="VMN13" s="120"/>
      <c r="VMO13" s="120"/>
      <c r="VMP13" s="120"/>
      <c r="VMQ13" s="120"/>
      <c r="VMR13" s="120"/>
      <c r="VMS13" s="120"/>
      <c r="VMT13" s="120"/>
      <c r="VMU13" s="120"/>
      <c r="VMV13" s="120"/>
      <c r="VMW13" s="120"/>
      <c r="VMX13" s="120"/>
      <c r="VMY13" s="120"/>
      <c r="VMZ13" s="120"/>
      <c r="VNA13" s="120"/>
      <c r="VNB13" s="120"/>
      <c r="VNC13" s="120"/>
      <c r="VND13" s="120"/>
      <c r="VNE13" s="120"/>
      <c r="VNF13" s="120"/>
      <c r="VNG13" s="120"/>
      <c r="VNH13" s="120"/>
      <c r="VNI13" s="120"/>
      <c r="VNJ13" s="120"/>
      <c r="VNK13" s="120"/>
      <c r="VNL13" s="120"/>
      <c r="VNM13" s="120"/>
      <c r="VNN13" s="120"/>
      <c r="VNO13" s="120"/>
      <c r="VNP13" s="120"/>
      <c r="VNQ13" s="120"/>
      <c r="VNR13" s="120"/>
      <c r="VNS13" s="120"/>
      <c r="VNT13" s="120"/>
      <c r="VNU13" s="120"/>
      <c r="VNV13" s="120"/>
      <c r="VNW13" s="120"/>
      <c r="VNX13" s="120"/>
      <c r="VNY13" s="120"/>
      <c r="VNZ13" s="120"/>
      <c r="VOA13" s="120"/>
      <c r="VOB13" s="120"/>
      <c r="VOC13" s="120"/>
      <c r="VOD13" s="120"/>
      <c r="VOE13" s="120"/>
      <c r="VOF13" s="120"/>
      <c r="VOG13" s="120"/>
      <c r="VOH13" s="120"/>
      <c r="VOI13" s="120"/>
      <c r="VOJ13" s="120"/>
      <c r="VOK13" s="120"/>
      <c r="VOL13" s="120"/>
      <c r="VOM13" s="120"/>
      <c r="VON13" s="120"/>
      <c r="VOO13" s="120"/>
      <c r="VOP13" s="120"/>
      <c r="VOQ13" s="120"/>
      <c r="VOR13" s="120"/>
      <c r="VOS13" s="120"/>
      <c r="VOT13" s="120"/>
      <c r="VOU13" s="120"/>
      <c r="VOV13" s="120"/>
      <c r="VOW13" s="120"/>
      <c r="VOX13" s="120"/>
      <c r="VOY13" s="120"/>
      <c r="VOZ13" s="120"/>
      <c r="VPA13" s="120"/>
      <c r="VPB13" s="120"/>
      <c r="VPC13" s="120"/>
      <c r="VPD13" s="120"/>
      <c r="VPE13" s="120"/>
      <c r="VPF13" s="120"/>
      <c r="VPG13" s="120"/>
      <c r="VPH13" s="120"/>
      <c r="VPI13" s="120"/>
      <c r="VPJ13" s="120"/>
      <c r="VPK13" s="120"/>
      <c r="VPL13" s="120"/>
      <c r="VPM13" s="120"/>
      <c r="VPN13" s="120"/>
      <c r="VPO13" s="120"/>
      <c r="VPP13" s="120"/>
      <c r="VPQ13" s="120"/>
      <c r="VPR13" s="120"/>
      <c r="VPS13" s="120"/>
      <c r="VPT13" s="120"/>
      <c r="VPU13" s="120"/>
      <c r="VPV13" s="120"/>
      <c r="VPW13" s="120"/>
      <c r="VPX13" s="120"/>
      <c r="VPY13" s="120"/>
      <c r="VPZ13" s="120"/>
      <c r="VQA13" s="120"/>
      <c r="VQB13" s="120"/>
      <c r="VQC13" s="120"/>
      <c r="VQD13" s="120"/>
      <c r="VQE13" s="120"/>
      <c r="VQF13" s="120"/>
      <c r="VQG13" s="120"/>
      <c r="VQH13" s="120"/>
      <c r="VQI13" s="120"/>
      <c r="VQJ13" s="120"/>
      <c r="VQK13" s="120"/>
      <c r="VQL13" s="120"/>
      <c r="VQM13" s="120"/>
      <c r="VQN13" s="120"/>
      <c r="VQO13" s="120"/>
      <c r="VQP13" s="120"/>
      <c r="VQQ13" s="120"/>
      <c r="VQR13" s="120"/>
      <c r="VQS13" s="120"/>
      <c r="VQT13" s="120"/>
      <c r="VQU13" s="120"/>
      <c r="VQV13" s="120"/>
      <c r="VQW13" s="120"/>
      <c r="VQX13" s="120"/>
      <c r="VQY13" s="120"/>
      <c r="VQZ13" s="120"/>
      <c r="VRA13" s="120"/>
      <c r="VRB13" s="120"/>
      <c r="VRC13" s="120"/>
      <c r="VRD13" s="120"/>
      <c r="VRE13" s="120"/>
      <c r="VRF13" s="120"/>
      <c r="VRG13" s="120"/>
      <c r="VRH13" s="120"/>
      <c r="VRI13" s="120"/>
      <c r="VRJ13" s="120"/>
      <c r="VRK13" s="120"/>
      <c r="VRL13" s="120"/>
      <c r="VRM13" s="120"/>
      <c r="VRN13" s="120"/>
      <c r="VRO13" s="120"/>
      <c r="VRP13" s="120"/>
      <c r="VRQ13" s="120"/>
      <c r="VRR13" s="120"/>
      <c r="VRS13" s="120"/>
      <c r="VRT13" s="120"/>
      <c r="VRU13" s="120"/>
      <c r="VRV13" s="120"/>
      <c r="VRW13" s="120"/>
      <c r="VRX13" s="120"/>
      <c r="VRY13" s="120"/>
      <c r="VRZ13" s="120"/>
      <c r="VSA13" s="120"/>
      <c r="VSB13" s="120"/>
      <c r="VSC13" s="120"/>
      <c r="VSD13" s="120"/>
      <c r="VSE13" s="120"/>
      <c r="VSF13" s="120"/>
      <c r="VSG13" s="120"/>
      <c r="VSH13" s="120"/>
      <c r="VSI13" s="120"/>
      <c r="VSJ13" s="120"/>
      <c r="VSK13" s="120"/>
      <c r="VSL13" s="120"/>
      <c r="VSM13" s="120"/>
      <c r="VSN13" s="120"/>
      <c r="VSO13" s="120"/>
      <c r="VSP13" s="120"/>
      <c r="VSQ13" s="120"/>
      <c r="VSR13" s="120"/>
      <c r="VSS13" s="120"/>
      <c r="VST13" s="120"/>
      <c r="VSU13" s="120"/>
      <c r="VSV13" s="120"/>
      <c r="VSW13" s="120"/>
      <c r="VSX13" s="120"/>
      <c r="VSY13" s="120"/>
      <c r="VSZ13" s="120"/>
      <c r="VTA13" s="120"/>
      <c r="VTB13" s="120"/>
      <c r="VTC13" s="120"/>
      <c r="VTD13" s="120"/>
      <c r="VTE13" s="120"/>
      <c r="VTF13" s="120"/>
      <c r="VTG13" s="120"/>
      <c r="VTH13" s="120"/>
      <c r="VTI13" s="120"/>
      <c r="VTJ13" s="120"/>
      <c r="VTK13" s="120"/>
      <c r="VTL13" s="120"/>
      <c r="VTM13" s="120"/>
      <c r="VTN13" s="120"/>
      <c r="VTO13" s="120"/>
      <c r="VTP13" s="120"/>
      <c r="VTQ13" s="120"/>
      <c r="VTR13" s="120"/>
      <c r="VTS13" s="120"/>
      <c r="VTT13" s="120"/>
      <c r="VTU13" s="120"/>
      <c r="VTV13" s="120"/>
      <c r="VTW13" s="120"/>
      <c r="VTX13" s="120"/>
      <c r="VTY13" s="120"/>
      <c r="VTZ13" s="120"/>
      <c r="VUA13" s="120"/>
      <c r="VUB13" s="120"/>
      <c r="VUC13" s="120"/>
      <c r="VUD13" s="120"/>
      <c r="VUE13" s="120"/>
      <c r="VUF13" s="120"/>
      <c r="VUG13" s="120"/>
      <c r="VUH13" s="120"/>
      <c r="VUI13" s="120"/>
      <c r="VUJ13" s="120"/>
      <c r="VUK13" s="120"/>
      <c r="VUL13" s="120"/>
      <c r="VUM13" s="120"/>
      <c r="VUN13" s="120"/>
      <c r="VUO13" s="120"/>
      <c r="VUP13" s="120"/>
      <c r="VUQ13" s="120"/>
      <c r="VUR13" s="120"/>
      <c r="VUS13" s="120"/>
      <c r="VUT13" s="120"/>
      <c r="VUU13" s="120"/>
      <c r="VUV13" s="120"/>
      <c r="VUW13" s="120"/>
      <c r="VUX13" s="120"/>
      <c r="VUY13" s="120"/>
      <c r="VUZ13" s="120"/>
      <c r="VVA13" s="120"/>
      <c r="VVB13" s="120"/>
      <c r="VVC13" s="120"/>
      <c r="VVD13" s="120"/>
      <c r="VVE13" s="120"/>
      <c r="VVF13" s="120"/>
      <c r="VVG13" s="120"/>
      <c r="VVH13" s="120"/>
      <c r="VVI13" s="120"/>
      <c r="VVJ13" s="120"/>
      <c r="VVK13" s="120"/>
      <c r="VVL13" s="120"/>
      <c r="VVM13" s="120"/>
      <c r="VVN13" s="120"/>
      <c r="VVO13" s="120"/>
      <c r="VVP13" s="120"/>
      <c r="VVQ13" s="120"/>
      <c r="VVR13" s="120"/>
      <c r="VVS13" s="120"/>
      <c r="VVT13" s="120"/>
      <c r="VVU13" s="120"/>
      <c r="VVV13" s="120"/>
      <c r="VVW13" s="120"/>
      <c r="VVX13" s="120"/>
      <c r="VVY13" s="120"/>
      <c r="VVZ13" s="120"/>
      <c r="VWA13" s="120"/>
      <c r="VWB13" s="120"/>
      <c r="VWC13" s="120"/>
      <c r="VWD13" s="120"/>
      <c r="VWE13" s="120"/>
      <c r="VWF13" s="120"/>
      <c r="VWG13" s="120"/>
      <c r="VWH13" s="120"/>
      <c r="VWI13" s="120"/>
      <c r="VWJ13" s="120"/>
      <c r="VWK13" s="120"/>
      <c r="VWL13" s="120"/>
      <c r="VWM13" s="120"/>
      <c r="VWN13" s="120"/>
      <c r="VWO13" s="120"/>
      <c r="VWP13" s="120"/>
      <c r="VWQ13" s="120"/>
      <c r="VWR13" s="120"/>
      <c r="VWS13" s="120"/>
      <c r="VWT13" s="120"/>
      <c r="VWU13" s="120"/>
      <c r="VWV13" s="120"/>
      <c r="VWW13" s="120"/>
      <c r="VWX13" s="120"/>
      <c r="VWY13" s="120"/>
      <c r="VWZ13" s="120"/>
      <c r="VXA13" s="120"/>
      <c r="VXB13" s="120"/>
      <c r="VXC13" s="120"/>
      <c r="VXD13" s="120"/>
      <c r="VXE13" s="120"/>
      <c r="VXF13" s="120"/>
      <c r="VXG13" s="120"/>
      <c r="VXH13" s="120"/>
      <c r="VXI13" s="120"/>
      <c r="VXJ13" s="120"/>
      <c r="VXK13" s="120"/>
      <c r="VXL13" s="120"/>
      <c r="VXM13" s="120"/>
      <c r="VXN13" s="120"/>
      <c r="VXO13" s="120"/>
      <c r="VXP13" s="120"/>
      <c r="VXQ13" s="120"/>
      <c r="VXR13" s="120"/>
      <c r="VXS13" s="120"/>
      <c r="VXT13" s="120"/>
      <c r="VXU13" s="120"/>
      <c r="VXV13" s="120"/>
      <c r="VXW13" s="120"/>
      <c r="VXX13" s="120"/>
      <c r="VXY13" s="120"/>
      <c r="VXZ13" s="120"/>
      <c r="VYA13" s="120"/>
      <c r="VYB13" s="120"/>
      <c r="VYC13" s="120"/>
      <c r="VYD13" s="120"/>
      <c r="VYE13" s="120"/>
      <c r="VYF13" s="120"/>
      <c r="VYG13" s="120"/>
      <c r="VYH13" s="120"/>
      <c r="VYI13" s="120"/>
      <c r="VYJ13" s="120"/>
      <c r="VYK13" s="120"/>
      <c r="VYL13" s="120"/>
      <c r="VYM13" s="120"/>
      <c r="VYN13" s="120"/>
      <c r="VYO13" s="120"/>
      <c r="VYP13" s="120"/>
      <c r="VYQ13" s="120"/>
      <c r="VYR13" s="120"/>
      <c r="VYS13" s="120"/>
      <c r="VYT13" s="120"/>
      <c r="VYU13" s="120"/>
      <c r="VYV13" s="120"/>
      <c r="VYW13" s="120"/>
      <c r="VYX13" s="120"/>
      <c r="VYY13" s="120"/>
      <c r="VYZ13" s="120"/>
      <c r="VZA13" s="120"/>
      <c r="VZB13" s="120"/>
      <c r="VZC13" s="120"/>
      <c r="VZD13" s="120"/>
      <c r="VZE13" s="120"/>
      <c r="VZF13" s="120"/>
      <c r="VZG13" s="120"/>
      <c r="VZH13" s="120"/>
      <c r="VZI13" s="120"/>
      <c r="VZJ13" s="120"/>
      <c r="VZK13" s="120"/>
      <c r="VZL13" s="120"/>
      <c r="VZM13" s="120"/>
      <c r="VZN13" s="120"/>
      <c r="VZO13" s="120"/>
      <c r="VZP13" s="120"/>
      <c r="VZQ13" s="120"/>
      <c r="VZR13" s="120"/>
      <c r="VZS13" s="120"/>
      <c r="VZT13" s="120"/>
      <c r="VZU13" s="120"/>
      <c r="VZV13" s="120"/>
      <c r="VZW13" s="120"/>
      <c r="VZX13" s="120"/>
      <c r="VZY13" s="120"/>
      <c r="VZZ13" s="120"/>
      <c r="WAA13" s="120"/>
      <c r="WAB13" s="120"/>
      <c r="WAC13" s="120"/>
      <c r="WAD13" s="120"/>
      <c r="WAE13" s="120"/>
      <c r="WAF13" s="120"/>
      <c r="WAG13" s="120"/>
      <c r="WAH13" s="120"/>
      <c r="WAI13" s="120"/>
      <c r="WAJ13" s="120"/>
      <c r="WAK13" s="120"/>
      <c r="WAL13" s="120"/>
      <c r="WAM13" s="120"/>
      <c r="WAN13" s="120"/>
      <c r="WAO13" s="120"/>
      <c r="WAP13" s="120"/>
      <c r="WAQ13" s="120"/>
      <c r="WAR13" s="120"/>
      <c r="WAS13" s="120"/>
      <c r="WAT13" s="120"/>
      <c r="WAU13" s="120"/>
      <c r="WAV13" s="120"/>
      <c r="WAW13" s="120"/>
      <c r="WAX13" s="120"/>
      <c r="WAY13" s="120"/>
      <c r="WAZ13" s="120"/>
      <c r="WBA13" s="120"/>
      <c r="WBB13" s="120"/>
      <c r="WBC13" s="120"/>
      <c r="WBD13" s="120"/>
      <c r="WBE13" s="120"/>
      <c r="WBF13" s="120"/>
      <c r="WBG13" s="120"/>
      <c r="WBH13" s="120"/>
      <c r="WBI13" s="120"/>
      <c r="WBJ13" s="120"/>
      <c r="WBK13" s="120"/>
      <c r="WBL13" s="120"/>
      <c r="WBM13" s="120"/>
      <c r="WBN13" s="120"/>
      <c r="WBO13" s="120"/>
      <c r="WBP13" s="120"/>
      <c r="WBQ13" s="120"/>
      <c r="WBR13" s="120"/>
      <c r="WBS13" s="120"/>
      <c r="WBT13" s="120"/>
      <c r="WBU13" s="120"/>
      <c r="WBV13" s="120"/>
      <c r="WBW13" s="120"/>
      <c r="WBX13" s="120"/>
      <c r="WBY13" s="120"/>
      <c r="WBZ13" s="120"/>
      <c r="WCA13" s="120"/>
      <c r="WCB13" s="120"/>
      <c r="WCC13" s="120"/>
      <c r="WCD13" s="120"/>
      <c r="WCE13" s="120"/>
      <c r="WCF13" s="120"/>
      <c r="WCG13" s="120"/>
      <c r="WCH13" s="120"/>
      <c r="WCI13" s="120"/>
      <c r="WCJ13" s="120"/>
      <c r="WCK13" s="120"/>
      <c r="WCL13" s="120"/>
      <c r="WCM13" s="120"/>
      <c r="WCN13" s="120"/>
      <c r="WCO13" s="120"/>
      <c r="WCP13" s="120"/>
      <c r="WCQ13" s="120"/>
      <c r="WCR13" s="120"/>
      <c r="WCS13" s="120"/>
      <c r="WCT13" s="120"/>
      <c r="WCU13" s="120"/>
      <c r="WCV13" s="120"/>
      <c r="WCW13" s="120"/>
      <c r="WCX13" s="120"/>
      <c r="WCY13" s="120"/>
      <c r="WCZ13" s="120"/>
      <c r="WDA13" s="120"/>
      <c r="WDB13" s="120"/>
      <c r="WDC13" s="120"/>
      <c r="WDD13" s="120"/>
      <c r="WDE13" s="120"/>
      <c r="WDF13" s="120"/>
      <c r="WDG13" s="120"/>
      <c r="WDH13" s="120"/>
      <c r="WDI13" s="120"/>
      <c r="WDJ13" s="120"/>
      <c r="WDK13" s="120"/>
      <c r="WDL13" s="120"/>
      <c r="WDM13" s="120"/>
      <c r="WDN13" s="120"/>
      <c r="WDO13" s="120"/>
      <c r="WDP13" s="120"/>
      <c r="WDQ13" s="120"/>
      <c r="WDR13" s="120"/>
      <c r="WDS13" s="120"/>
      <c r="WDT13" s="120"/>
      <c r="WDU13" s="120"/>
      <c r="WDV13" s="120"/>
      <c r="WDW13" s="120"/>
      <c r="WDX13" s="120"/>
      <c r="WDY13" s="120"/>
      <c r="WDZ13" s="120"/>
      <c r="WEA13" s="120"/>
      <c r="WEB13" s="120"/>
      <c r="WEC13" s="120"/>
      <c r="WED13" s="120"/>
      <c r="WEE13" s="120"/>
      <c r="WEF13" s="120"/>
      <c r="WEG13" s="120"/>
      <c r="WEH13" s="120"/>
      <c r="WEI13" s="120"/>
      <c r="WEJ13" s="120"/>
      <c r="WEK13" s="120"/>
      <c r="WEL13" s="120"/>
      <c r="WEM13" s="120"/>
      <c r="WEN13" s="120"/>
      <c r="WEO13" s="120"/>
      <c r="WEP13" s="120"/>
      <c r="WEQ13" s="120"/>
      <c r="WER13" s="120"/>
      <c r="WES13" s="120"/>
      <c r="WET13" s="120"/>
      <c r="WEU13" s="120"/>
      <c r="WEV13" s="120"/>
      <c r="WEW13" s="120"/>
      <c r="WEX13" s="120"/>
      <c r="WEY13" s="120"/>
      <c r="WEZ13" s="120"/>
      <c r="WFA13" s="120"/>
      <c r="WFB13" s="120"/>
      <c r="WFC13" s="120"/>
      <c r="WFD13" s="120"/>
      <c r="WFE13" s="120"/>
      <c r="WFF13" s="120"/>
      <c r="WFG13" s="120"/>
      <c r="WFH13" s="120"/>
      <c r="WFI13" s="120"/>
      <c r="WFJ13" s="120"/>
      <c r="WFK13" s="120"/>
      <c r="WFL13" s="120"/>
      <c r="WFM13" s="120"/>
      <c r="WFN13" s="120"/>
      <c r="WFO13" s="120"/>
      <c r="WFP13" s="120"/>
      <c r="WFQ13" s="120"/>
      <c r="WFR13" s="120"/>
      <c r="WFS13" s="120"/>
      <c r="WFT13" s="120"/>
      <c r="WFU13" s="120"/>
      <c r="WFV13" s="120"/>
      <c r="WFW13" s="120"/>
      <c r="WFX13" s="120"/>
      <c r="WFY13" s="120"/>
      <c r="WFZ13" s="120"/>
      <c r="WGA13" s="120"/>
      <c r="WGB13" s="120"/>
      <c r="WGC13" s="120"/>
      <c r="WGD13" s="120"/>
      <c r="WGE13" s="120"/>
      <c r="WGF13" s="120"/>
      <c r="WGG13" s="120"/>
      <c r="WGH13" s="120"/>
      <c r="WGI13" s="120"/>
      <c r="WGJ13" s="120"/>
      <c r="WGK13" s="120"/>
      <c r="WGL13" s="120"/>
      <c r="WGM13" s="120"/>
      <c r="WGN13" s="120"/>
      <c r="WGO13" s="120"/>
      <c r="WGP13" s="120"/>
      <c r="WGQ13" s="120"/>
      <c r="WGR13" s="120"/>
      <c r="WGS13" s="120"/>
      <c r="WGT13" s="120"/>
      <c r="WGU13" s="120"/>
      <c r="WGV13" s="120"/>
      <c r="WGW13" s="120"/>
      <c r="WGX13" s="120"/>
      <c r="WGY13" s="120"/>
      <c r="WGZ13" s="120"/>
      <c r="WHA13" s="120"/>
      <c r="WHB13" s="120"/>
      <c r="WHC13" s="120"/>
      <c r="WHD13" s="120"/>
      <c r="WHE13" s="120"/>
      <c r="WHF13" s="120"/>
      <c r="WHG13" s="120"/>
      <c r="WHH13" s="120"/>
      <c r="WHI13" s="120"/>
      <c r="WHJ13" s="120"/>
      <c r="WHK13" s="120"/>
      <c r="WHL13" s="120"/>
      <c r="WHM13" s="120"/>
      <c r="WHN13" s="120"/>
      <c r="WHO13" s="120"/>
      <c r="WHP13" s="120"/>
      <c r="WHQ13" s="120"/>
      <c r="WHR13" s="120"/>
      <c r="WHS13" s="120"/>
      <c r="WHT13" s="120"/>
      <c r="WHU13" s="120"/>
      <c r="WHV13" s="120"/>
      <c r="WHW13" s="120"/>
      <c r="WHX13" s="120"/>
      <c r="WHY13" s="120"/>
      <c r="WHZ13" s="120"/>
      <c r="WIA13" s="120"/>
      <c r="WIB13" s="120"/>
      <c r="WIC13" s="120"/>
      <c r="WID13" s="120"/>
      <c r="WIE13" s="120"/>
      <c r="WIF13" s="120"/>
      <c r="WIG13" s="120"/>
      <c r="WIH13" s="120"/>
      <c r="WII13" s="120"/>
      <c r="WIJ13" s="120"/>
      <c r="WIK13" s="120"/>
      <c r="WIL13" s="120"/>
      <c r="WIM13" s="120"/>
      <c r="WIN13" s="120"/>
      <c r="WIO13" s="120"/>
      <c r="WIP13" s="120"/>
      <c r="WIQ13" s="120"/>
      <c r="WIR13" s="120"/>
      <c r="WIS13" s="120"/>
      <c r="WIT13" s="120"/>
      <c r="WIU13" s="120"/>
      <c r="WIV13" s="120"/>
      <c r="WIW13" s="120"/>
      <c r="WIX13" s="120"/>
      <c r="WIY13" s="120"/>
      <c r="WIZ13" s="120"/>
      <c r="WJA13" s="120"/>
      <c r="WJB13" s="120"/>
      <c r="WJC13" s="120"/>
      <c r="WJD13" s="120"/>
      <c r="WJE13" s="120"/>
      <c r="WJF13" s="120"/>
      <c r="WJG13" s="120"/>
      <c r="WJH13" s="120"/>
      <c r="WJI13" s="120"/>
      <c r="WJJ13" s="120"/>
      <c r="WJK13" s="120"/>
      <c r="WJL13" s="120"/>
      <c r="WJM13" s="120"/>
      <c r="WJN13" s="120"/>
      <c r="WJO13" s="120"/>
      <c r="WJP13" s="120"/>
      <c r="WJQ13" s="120"/>
      <c r="WJR13" s="120"/>
      <c r="WJS13" s="120"/>
      <c r="WJT13" s="120"/>
      <c r="WJU13" s="120"/>
      <c r="WJV13" s="120"/>
      <c r="WJW13" s="120"/>
      <c r="WJX13" s="120"/>
      <c r="WJY13" s="120"/>
      <c r="WJZ13" s="120"/>
      <c r="WKA13" s="120"/>
      <c r="WKB13" s="120"/>
      <c r="WKC13" s="120"/>
      <c r="WKD13" s="120"/>
      <c r="WKE13" s="120"/>
      <c r="WKF13" s="120"/>
      <c r="WKG13" s="120"/>
      <c r="WKH13" s="120"/>
      <c r="WKI13" s="120"/>
      <c r="WKJ13" s="120"/>
      <c r="WKK13" s="120"/>
      <c r="WKL13" s="120"/>
      <c r="WKM13" s="120"/>
      <c r="WKN13" s="120"/>
      <c r="WKO13" s="120"/>
      <c r="WKP13" s="120"/>
      <c r="WKQ13" s="120"/>
      <c r="WKR13" s="120"/>
      <c r="WKS13" s="120"/>
      <c r="WKT13" s="120"/>
      <c r="WKU13" s="120"/>
      <c r="WKV13" s="120"/>
      <c r="WKW13" s="120"/>
      <c r="WKX13" s="120"/>
      <c r="WKY13" s="120"/>
      <c r="WKZ13" s="120"/>
      <c r="WLA13" s="120"/>
      <c r="WLB13" s="120"/>
      <c r="WLC13" s="120"/>
      <c r="WLD13" s="120"/>
      <c r="WLE13" s="120"/>
      <c r="WLF13" s="120"/>
      <c r="WLG13" s="120"/>
      <c r="WLH13" s="120"/>
      <c r="WLI13" s="120"/>
      <c r="WLJ13" s="120"/>
      <c r="WLK13" s="120"/>
      <c r="WLL13" s="120"/>
      <c r="WLM13" s="120"/>
      <c r="WLN13" s="120"/>
      <c r="WLO13" s="120"/>
      <c r="WLP13" s="120"/>
      <c r="WLQ13" s="120"/>
      <c r="WLR13" s="120"/>
      <c r="WLS13" s="120"/>
      <c r="WLT13" s="120"/>
      <c r="WLU13" s="120"/>
      <c r="WLV13" s="120"/>
      <c r="WLW13" s="120"/>
      <c r="WLX13" s="120"/>
      <c r="WLY13" s="120"/>
      <c r="WLZ13" s="120"/>
      <c r="WMA13" s="120"/>
      <c r="WMB13" s="120"/>
      <c r="WMC13" s="120"/>
      <c r="WMD13" s="120"/>
      <c r="WME13" s="120"/>
      <c r="WMF13" s="120"/>
      <c r="WMG13" s="120"/>
      <c r="WMH13" s="120"/>
      <c r="WMI13" s="120"/>
      <c r="WMJ13" s="120"/>
      <c r="WMK13" s="120"/>
      <c r="WML13" s="120"/>
      <c r="WMM13" s="120"/>
      <c r="WMN13" s="120"/>
      <c r="WMO13" s="120"/>
      <c r="WMP13" s="120"/>
      <c r="WMQ13" s="120"/>
      <c r="WMR13" s="120"/>
      <c r="WMS13" s="120"/>
      <c r="WMT13" s="120"/>
      <c r="WMU13" s="120"/>
      <c r="WMV13" s="120"/>
      <c r="WMW13" s="120"/>
      <c r="WMX13" s="120"/>
      <c r="WMY13" s="120"/>
      <c r="WMZ13" s="120"/>
      <c r="WNA13" s="120"/>
      <c r="WNB13" s="120"/>
      <c r="WNC13" s="120"/>
      <c r="WND13" s="120"/>
      <c r="WNE13" s="120"/>
      <c r="WNF13" s="120"/>
      <c r="WNG13" s="120"/>
      <c r="WNH13" s="120"/>
      <c r="WNI13" s="120"/>
      <c r="WNJ13" s="120"/>
      <c r="WNK13" s="120"/>
      <c r="WNL13" s="120"/>
      <c r="WNM13" s="120"/>
      <c r="WNN13" s="120"/>
      <c r="WNO13" s="120"/>
      <c r="WNP13" s="120"/>
      <c r="WNQ13" s="120"/>
      <c r="WNR13" s="120"/>
      <c r="WNS13" s="120"/>
      <c r="WNT13" s="120"/>
      <c r="WNU13" s="120"/>
      <c r="WNV13" s="120"/>
      <c r="WNW13" s="120"/>
      <c r="WNX13" s="120"/>
      <c r="WNY13" s="120"/>
      <c r="WNZ13" s="120"/>
      <c r="WOA13" s="120"/>
      <c r="WOB13" s="120"/>
      <c r="WOC13" s="120"/>
      <c r="WOD13" s="120"/>
      <c r="WOE13" s="120"/>
      <c r="WOF13" s="120"/>
      <c r="WOG13" s="120"/>
      <c r="WOH13" s="120"/>
      <c r="WOI13" s="120"/>
      <c r="WOJ13" s="120"/>
      <c r="WOK13" s="120"/>
      <c r="WOL13" s="120"/>
      <c r="WOM13" s="120"/>
      <c r="WON13" s="120"/>
      <c r="WOO13" s="120"/>
      <c r="WOP13" s="120"/>
      <c r="WOQ13" s="120"/>
      <c r="WOR13" s="120"/>
      <c r="WOS13" s="120"/>
      <c r="WOT13" s="120"/>
      <c r="WOU13" s="120"/>
      <c r="WOV13" s="120"/>
      <c r="WOW13" s="120"/>
      <c r="WOX13" s="120"/>
      <c r="WOY13" s="120"/>
      <c r="WOZ13" s="120"/>
      <c r="WPA13" s="120"/>
      <c r="WPB13" s="120"/>
      <c r="WPC13" s="120"/>
      <c r="WPD13" s="120"/>
      <c r="WPE13" s="120"/>
      <c r="WPF13" s="120"/>
      <c r="WPG13" s="120"/>
      <c r="WPH13" s="120"/>
      <c r="WPI13" s="120"/>
      <c r="WPJ13" s="120"/>
      <c r="WPK13" s="120"/>
      <c r="WPL13" s="120"/>
      <c r="WPM13" s="120"/>
      <c r="WPN13" s="120"/>
      <c r="WPO13" s="120"/>
      <c r="WPP13" s="120"/>
      <c r="WPQ13" s="120"/>
      <c r="WPR13" s="120"/>
      <c r="WPS13" s="120"/>
      <c r="WPT13" s="120"/>
      <c r="WPU13" s="120"/>
      <c r="WPV13" s="120"/>
      <c r="WPW13" s="120"/>
      <c r="WPX13" s="120"/>
      <c r="WPY13" s="120"/>
      <c r="WPZ13" s="120"/>
      <c r="WQA13" s="120"/>
      <c r="WQB13" s="120"/>
      <c r="WQC13" s="120"/>
      <c r="WQD13" s="120"/>
      <c r="WQE13" s="120"/>
      <c r="WQF13" s="120"/>
      <c r="WQG13" s="120"/>
      <c r="WQH13" s="120"/>
      <c r="WQI13" s="120"/>
      <c r="WQJ13" s="120"/>
      <c r="WQK13" s="120"/>
      <c r="WQL13" s="120"/>
      <c r="WQM13" s="120"/>
      <c r="WQN13" s="120"/>
      <c r="WQO13" s="120"/>
      <c r="WQP13" s="120"/>
      <c r="WQQ13" s="120"/>
      <c r="WQR13" s="120"/>
      <c r="WQS13" s="120"/>
      <c r="WQT13" s="120"/>
      <c r="WQU13" s="120"/>
      <c r="WQV13" s="120"/>
      <c r="WQW13" s="120"/>
      <c r="WQX13" s="120"/>
      <c r="WQY13" s="120"/>
      <c r="WQZ13" s="120"/>
      <c r="WRA13" s="120"/>
      <c r="WRB13" s="120"/>
      <c r="WRC13" s="120"/>
      <c r="WRD13" s="120"/>
      <c r="WRE13" s="120"/>
      <c r="WRF13" s="120"/>
      <c r="WRG13" s="120"/>
      <c r="WRH13" s="120"/>
      <c r="WRI13" s="120"/>
      <c r="WRJ13" s="120"/>
      <c r="WRK13" s="120"/>
      <c r="WRL13" s="120"/>
      <c r="WRM13" s="120"/>
      <c r="WRN13" s="120"/>
      <c r="WRO13" s="120"/>
      <c r="WRP13" s="120"/>
      <c r="WRQ13" s="120"/>
      <c r="WRR13" s="120"/>
      <c r="WRS13" s="120"/>
      <c r="WRT13" s="120"/>
      <c r="WRU13" s="120"/>
      <c r="WRV13" s="120"/>
      <c r="WRW13" s="120"/>
      <c r="WRX13" s="120"/>
      <c r="WRY13" s="120"/>
      <c r="WRZ13" s="120"/>
      <c r="WSA13" s="120"/>
      <c r="WSB13" s="120"/>
      <c r="WSC13" s="120"/>
      <c r="WSD13" s="120"/>
      <c r="WSE13" s="120"/>
      <c r="WSF13" s="120"/>
      <c r="WSG13" s="120"/>
      <c r="WSH13" s="120"/>
      <c r="WSI13" s="120"/>
      <c r="WSJ13" s="120"/>
      <c r="WSK13" s="120"/>
      <c r="WSL13" s="120"/>
      <c r="WSM13" s="120"/>
      <c r="WSN13" s="120"/>
      <c r="WSO13" s="120"/>
      <c r="WSP13" s="120"/>
      <c r="WSQ13" s="120"/>
      <c r="WSR13" s="120"/>
      <c r="WSS13" s="120"/>
      <c r="WST13" s="120"/>
      <c r="WSU13" s="120"/>
      <c r="WSV13" s="120"/>
      <c r="WSW13" s="120"/>
      <c r="WSX13" s="120"/>
      <c r="WSY13" s="120"/>
      <c r="WSZ13" s="120"/>
      <c r="WTA13" s="120"/>
      <c r="WTB13" s="120"/>
      <c r="WTC13" s="120"/>
      <c r="WTD13" s="120"/>
      <c r="WTE13" s="120"/>
      <c r="WTF13" s="120"/>
      <c r="WTG13" s="120"/>
      <c r="WTH13" s="120"/>
      <c r="WTI13" s="120"/>
      <c r="WTJ13" s="120"/>
      <c r="WTK13" s="120"/>
      <c r="WTL13" s="120"/>
      <c r="WTM13" s="120"/>
      <c r="WTN13" s="120"/>
      <c r="WTO13" s="120"/>
      <c r="WTP13" s="120"/>
      <c r="WTQ13" s="120"/>
      <c r="WTR13" s="120"/>
      <c r="WTS13" s="120"/>
      <c r="WTT13" s="120"/>
      <c r="WTU13" s="120"/>
      <c r="WTV13" s="120"/>
      <c r="WTW13" s="120"/>
      <c r="WTX13" s="120"/>
      <c r="WTY13" s="120"/>
      <c r="WTZ13" s="120"/>
      <c r="WUA13" s="120"/>
      <c r="WUB13" s="120"/>
      <c r="WUC13" s="120"/>
      <c r="WUD13" s="120"/>
      <c r="WUE13" s="120"/>
      <c r="WUF13" s="120"/>
      <c r="WUG13" s="120"/>
      <c r="WUH13" s="120"/>
      <c r="WUI13" s="120"/>
      <c r="WUJ13" s="120"/>
      <c r="WUK13" s="120"/>
      <c r="WUL13" s="120"/>
      <c r="WUM13" s="120"/>
      <c r="WUN13" s="120"/>
      <c r="WUO13" s="120"/>
      <c r="WUP13" s="120"/>
      <c r="WUQ13" s="120"/>
      <c r="WUR13" s="120"/>
      <c r="WUS13" s="120"/>
      <c r="WUT13" s="120"/>
      <c r="WUU13" s="120"/>
      <c r="WUV13" s="120"/>
      <c r="WUW13" s="120"/>
      <c r="WUX13" s="120"/>
      <c r="WUY13" s="120"/>
      <c r="WUZ13" s="120"/>
      <c r="WVA13" s="120"/>
      <c r="WVB13" s="120"/>
      <c r="WVC13" s="120"/>
      <c r="WVD13" s="120"/>
      <c r="WVE13" s="120"/>
      <c r="WVF13" s="120"/>
      <c r="WVG13" s="120"/>
      <c r="WVH13" s="120"/>
      <c r="WVI13" s="120"/>
      <c r="WVJ13" s="120"/>
      <c r="WVK13" s="120"/>
      <c r="WVL13" s="120"/>
      <c r="WVM13" s="120"/>
      <c r="WVN13" s="120"/>
      <c r="WVO13" s="120"/>
      <c r="WVP13" s="120"/>
      <c r="WVQ13" s="120"/>
      <c r="WVR13" s="120"/>
      <c r="WVS13" s="120"/>
      <c r="WVT13" s="120"/>
      <c r="WVU13" s="120"/>
      <c r="WVV13" s="120"/>
      <c r="WVW13" s="120"/>
      <c r="WVX13" s="120"/>
      <c r="WVY13" s="120"/>
      <c r="WVZ13" s="120"/>
      <c r="WWA13" s="120"/>
      <c r="WWB13" s="120"/>
      <c r="WWC13" s="120"/>
      <c r="WWD13" s="120"/>
      <c r="WWE13" s="120"/>
      <c r="WWF13" s="120"/>
      <c r="WWG13" s="120"/>
      <c r="WWH13" s="120"/>
      <c r="WWI13" s="120"/>
      <c r="WWJ13" s="120"/>
      <c r="WWK13" s="120"/>
      <c r="WWL13" s="120"/>
      <c r="WWM13" s="120"/>
      <c r="WWN13" s="120"/>
      <c r="WWO13" s="120"/>
      <c r="WWP13" s="120"/>
      <c r="WWQ13" s="120"/>
      <c r="WWR13" s="120"/>
      <c r="WWS13" s="120"/>
      <c r="WWT13" s="120"/>
      <c r="WWU13" s="120"/>
      <c r="WWV13" s="120"/>
      <c r="WWW13" s="120"/>
      <c r="WWX13" s="120"/>
      <c r="WWY13" s="120"/>
      <c r="WWZ13" s="120"/>
      <c r="WXA13" s="120"/>
      <c r="WXB13" s="120"/>
      <c r="WXC13" s="120"/>
      <c r="WXD13" s="120"/>
      <c r="WXE13" s="120"/>
      <c r="WXF13" s="120"/>
      <c r="WXG13" s="120"/>
      <c r="WXH13" s="120"/>
      <c r="WXI13" s="120"/>
      <c r="WXJ13" s="120"/>
      <c r="WXK13" s="120"/>
      <c r="WXL13" s="120"/>
      <c r="WXM13" s="120"/>
      <c r="WXN13" s="120"/>
      <c r="WXO13" s="120"/>
      <c r="WXP13" s="120"/>
      <c r="WXQ13" s="120"/>
      <c r="WXR13" s="120"/>
      <c r="WXS13" s="120"/>
      <c r="WXT13" s="120"/>
      <c r="WXU13" s="120"/>
      <c r="WXV13" s="120"/>
      <c r="WXW13" s="120"/>
      <c r="WXX13" s="120"/>
      <c r="WXY13" s="120"/>
      <c r="WXZ13" s="120"/>
      <c r="WYA13" s="120"/>
      <c r="WYB13" s="120"/>
      <c r="WYC13" s="120"/>
      <c r="WYD13" s="120"/>
      <c r="WYE13" s="120"/>
      <c r="WYF13" s="120"/>
      <c r="WYG13" s="120"/>
      <c r="WYH13" s="120"/>
      <c r="WYI13" s="120"/>
      <c r="WYJ13" s="120"/>
      <c r="WYK13" s="120"/>
      <c r="WYL13" s="120"/>
      <c r="WYM13" s="120"/>
      <c r="WYN13" s="120"/>
      <c r="WYO13" s="120"/>
      <c r="WYP13" s="120"/>
      <c r="WYQ13" s="120"/>
      <c r="WYR13" s="120"/>
      <c r="WYS13" s="120"/>
      <c r="WYT13" s="120"/>
      <c r="WYU13" s="120"/>
      <c r="WYV13" s="120"/>
      <c r="WYW13" s="120"/>
      <c r="WYX13" s="120"/>
      <c r="WYY13" s="120"/>
      <c r="WYZ13" s="120"/>
      <c r="WZA13" s="120"/>
      <c r="WZB13" s="120"/>
      <c r="WZC13" s="120"/>
      <c r="WZD13" s="120"/>
      <c r="WZE13" s="120"/>
      <c r="WZF13" s="120"/>
      <c r="WZG13" s="120"/>
      <c r="WZH13" s="120"/>
      <c r="WZI13" s="120"/>
      <c r="WZJ13" s="120"/>
      <c r="WZK13" s="120"/>
      <c r="WZL13" s="120"/>
      <c r="WZM13" s="120"/>
      <c r="WZN13" s="120"/>
      <c r="WZO13" s="120"/>
      <c r="WZP13" s="120"/>
      <c r="WZQ13" s="120"/>
      <c r="WZR13" s="120"/>
      <c r="WZS13" s="120"/>
      <c r="WZT13" s="120"/>
      <c r="WZU13" s="120"/>
      <c r="WZV13" s="120"/>
      <c r="WZW13" s="120"/>
      <c r="WZX13" s="120"/>
      <c r="WZY13" s="120"/>
      <c r="WZZ13" s="120"/>
      <c r="XAA13" s="120"/>
      <c r="XAB13" s="120"/>
      <c r="XAC13" s="120"/>
      <c r="XAD13" s="120"/>
      <c r="XAE13" s="120"/>
      <c r="XAF13" s="120"/>
      <c r="XAG13" s="120"/>
      <c r="XAH13" s="120"/>
      <c r="XAI13" s="120"/>
      <c r="XAJ13" s="120"/>
      <c r="XAK13" s="120"/>
      <c r="XAL13" s="120"/>
      <c r="XAM13" s="120"/>
      <c r="XAN13" s="120"/>
      <c r="XAO13" s="120"/>
      <c r="XAP13" s="120"/>
      <c r="XAQ13" s="120"/>
      <c r="XAR13" s="120"/>
      <c r="XAS13" s="120"/>
      <c r="XAT13" s="120"/>
      <c r="XAU13" s="120"/>
      <c r="XAV13" s="120"/>
      <c r="XAW13" s="120"/>
      <c r="XAX13" s="120"/>
      <c r="XAY13" s="120"/>
      <c r="XAZ13" s="120"/>
      <c r="XBA13" s="120"/>
      <c r="XBB13" s="120"/>
      <c r="XBC13" s="120"/>
      <c r="XBD13" s="120"/>
      <c r="XBE13" s="120"/>
      <c r="XBF13" s="120"/>
      <c r="XBG13" s="120"/>
      <c r="XBH13" s="120"/>
      <c r="XBI13" s="120"/>
      <c r="XBJ13" s="120"/>
      <c r="XBK13" s="120"/>
      <c r="XBL13" s="120"/>
      <c r="XBM13" s="120"/>
      <c r="XBN13" s="120"/>
      <c r="XBO13" s="120"/>
      <c r="XBP13" s="120"/>
      <c r="XBQ13" s="120"/>
      <c r="XBR13" s="120"/>
      <c r="XBS13" s="120"/>
      <c r="XBT13" s="120"/>
      <c r="XBU13" s="120"/>
      <c r="XBV13" s="120"/>
      <c r="XBW13" s="120"/>
      <c r="XBX13" s="120"/>
      <c r="XBY13" s="120"/>
      <c r="XBZ13" s="120"/>
      <c r="XCA13" s="120"/>
      <c r="XCB13" s="120"/>
      <c r="XCC13" s="120"/>
      <c r="XCD13" s="120"/>
      <c r="XCE13" s="120"/>
      <c r="XCF13" s="120"/>
      <c r="XCG13" s="120"/>
      <c r="XCH13" s="120"/>
      <c r="XCI13" s="120"/>
      <c r="XCJ13" s="120"/>
      <c r="XCK13" s="120"/>
      <c r="XCL13" s="120"/>
      <c r="XCM13" s="120"/>
      <c r="XCN13" s="120"/>
      <c r="XCO13" s="120"/>
      <c r="XCP13" s="120"/>
      <c r="XCQ13" s="120"/>
      <c r="XCR13" s="120"/>
      <c r="XCS13" s="120"/>
      <c r="XCT13" s="120"/>
      <c r="XCU13" s="120"/>
      <c r="XCV13" s="120"/>
      <c r="XCW13" s="120"/>
      <c r="XCX13" s="120"/>
      <c r="XCY13" s="120"/>
      <c r="XCZ13" s="120"/>
      <c r="XDA13" s="120"/>
      <c r="XDB13" s="120"/>
      <c r="XDC13" s="120"/>
      <c r="XDD13" s="120"/>
      <c r="XDE13" s="120"/>
      <c r="XDF13" s="120"/>
      <c r="XDG13" s="120"/>
      <c r="XDH13" s="120"/>
      <c r="XDI13" s="120"/>
      <c r="XDJ13" s="120"/>
      <c r="XDK13" s="120"/>
      <c r="XDL13" s="120"/>
      <c r="XDM13" s="120"/>
      <c r="XDN13" s="120"/>
      <c r="XDO13" s="120"/>
      <c r="XDP13" s="120"/>
      <c r="XDQ13" s="120"/>
      <c r="XDR13" s="120"/>
      <c r="XDS13" s="120"/>
      <c r="XDT13" s="120"/>
      <c r="XDU13" s="120"/>
      <c r="XDV13" s="120"/>
      <c r="XDW13" s="120"/>
      <c r="XDX13" s="120"/>
      <c r="XDY13" s="120"/>
      <c r="XDZ13" s="120"/>
      <c r="XEA13" s="120"/>
      <c r="XEB13" s="120"/>
      <c r="XEC13" s="120"/>
      <c r="XED13" s="120"/>
      <c r="XEE13" s="120"/>
      <c r="XEF13" s="120"/>
      <c r="XEG13" s="120"/>
      <c r="XEH13" s="120"/>
      <c r="XEI13" s="120"/>
      <c r="XEJ13" s="120"/>
      <c r="XEK13" s="120"/>
      <c r="XEL13" s="120"/>
      <c r="XEM13" s="120"/>
      <c r="XEN13" s="120"/>
      <c r="XEO13" s="120"/>
      <c r="XEP13" s="120"/>
      <c r="XEQ13" s="120"/>
      <c r="XER13" s="120"/>
      <c r="XES13" s="120"/>
      <c r="XET13" s="120"/>
      <c r="XEU13" s="120"/>
      <c r="XEV13" s="120"/>
      <c r="XEW13" s="120"/>
      <c r="XEX13" s="120"/>
      <c r="XEY13" s="120"/>
      <c r="XEZ13" s="120"/>
      <c r="XFA13" s="120"/>
      <c r="XFB13" s="120"/>
      <c r="XFC13" s="120"/>
      <c r="XFD13" s="120"/>
    </row>
    <row r="14" spans="1:16384" s="119" customFormat="1" ht="30" customHeight="1">
      <c r="A14" s="168" t="s">
        <v>7</v>
      </c>
      <c r="B14" s="168"/>
      <c r="C14" s="57">
        <f t="shared" ref="C14:AC14" si="64">SUM(C8:C13)</f>
        <v>213979</v>
      </c>
      <c r="D14" s="57">
        <f t="shared" si="64"/>
        <v>157478</v>
      </c>
      <c r="E14" s="57">
        <f t="shared" si="64"/>
        <v>371457</v>
      </c>
      <c r="F14" s="57">
        <f t="shared" si="64"/>
        <v>137173</v>
      </c>
      <c r="G14" s="57">
        <f t="shared" si="64"/>
        <v>97881</v>
      </c>
      <c r="H14" s="57">
        <f t="shared" si="64"/>
        <v>235054</v>
      </c>
      <c r="I14" s="57">
        <f t="shared" si="64"/>
        <v>33829</v>
      </c>
      <c r="J14" s="57">
        <f t="shared" si="64"/>
        <v>23828</v>
      </c>
      <c r="K14" s="57">
        <f t="shared" si="64"/>
        <v>57657</v>
      </c>
      <c r="L14" s="57">
        <f t="shared" si="64"/>
        <v>22432</v>
      </c>
      <c r="M14" s="57">
        <f t="shared" si="64"/>
        <v>16629</v>
      </c>
      <c r="N14" s="57">
        <f t="shared" si="64"/>
        <v>39061</v>
      </c>
      <c r="O14" s="57">
        <f t="shared" si="64"/>
        <v>27689</v>
      </c>
      <c r="P14" s="57">
        <f t="shared" si="64"/>
        <v>25193</v>
      </c>
      <c r="Q14" s="57">
        <f t="shared" si="64"/>
        <v>52882</v>
      </c>
      <c r="R14" s="57">
        <f t="shared" si="64"/>
        <v>18160</v>
      </c>
      <c r="S14" s="57">
        <f t="shared" si="64"/>
        <v>16443</v>
      </c>
      <c r="T14" s="57">
        <f t="shared" si="64"/>
        <v>34603</v>
      </c>
      <c r="U14" s="57">
        <f>SUM(U8:U13)</f>
        <v>137173</v>
      </c>
      <c r="V14" s="57">
        <f t="shared" si="64"/>
        <v>97881</v>
      </c>
      <c r="W14" s="57">
        <f t="shared" si="64"/>
        <v>235054</v>
      </c>
      <c r="X14" s="57">
        <f t="shared" si="64"/>
        <v>1091</v>
      </c>
      <c r="Y14" s="57">
        <f t="shared" si="64"/>
        <v>609</v>
      </c>
      <c r="Z14" s="57">
        <f t="shared" si="64"/>
        <v>1700</v>
      </c>
      <c r="AA14" s="57">
        <f t="shared" si="64"/>
        <v>14199</v>
      </c>
      <c r="AB14" s="57">
        <f t="shared" si="64"/>
        <v>7019</v>
      </c>
      <c r="AC14" s="57">
        <f t="shared" si="64"/>
        <v>21218</v>
      </c>
      <c r="AD14" s="58">
        <f t="shared" ref="AD14:AF14" si="65">X14/U14%</f>
        <v>0.79534602290538225</v>
      </c>
      <c r="AE14" s="58">
        <f t="shared" si="65"/>
        <v>0.62218408066938424</v>
      </c>
      <c r="AF14" s="58">
        <f t="shared" si="65"/>
        <v>0.7232380644447659</v>
      </c>
      <c r="AG14" s="58">
        <f t="shared" si="52"/>
        <v>10.351162400763998</v>
      </c>
      <c r="AH14" s="58">
        <f t="shared" si="52"/>
        <v>7.1709524831172553</v>
      </c>
      <c r="AI14" s="78">
        <f t="shared" si="52"/>
        <v>9.0268619125817899</v>
      </c>
      <c r="AJ14" s="57">
        <f t="shared" si="15"/>
        <v>22432</v>
      </c>
      <c r="AK14" s="57">
        <f>M14</f>
        <v>16629</v>
      </c>
      <c r="AL14" s="57">
        <f>N14</f>
        <v>39061</v>
      </c>
      <c r="AM14" s="57">
        <f t="shared" ref="AM14:AR14" si="66">SUM(AM8:AM13)</f>
        <v>82</v>
      </c>
      <c r="AN14" s="57">
        <f t="shared" si="66"/>
        <v>35</v>
      </c>
      <c r="AO14" s="57">
        <f t="shared" si="66"/>
        <v>117</v>
      </c>
      <c r="AP14" s="57">
        <f t="shared" si="66"/>
        <v>1597</v>
      </c>
      <c r="AQ14" s="57">
        <f t="shared" si="66"/>
        <v>721</v>
      </c>
      <c r="AR14" s="57">
        <f t="shared" si="66"/>
        <v>2318</v>
      </c>
      <c r="AS14" s="58">
        <f t="shared" si="35"/>
        <v>0.36554921540656204</v>
      </c>
      <c r="AT14" s="58">
        <f t="shared" si="35"/>
        <v>0.21047567502555778</v>
      </c>
      <c r="AU14" s="58">
        <f t="shared" si="35"/>
        <v>0.29953150200967715</v>
      </c>
      <c r="AV14" s="78">
        <f t="shared" si="36"/>
        <v>7.1192938659058491</v>
      </c>
      <c r="AW14" s="58">
        <f t="shared" si="36"/>
        <v>4.3357989055264898</v>
      </c>
      <c r="AX14" s="58">
        <f t="shared" si="36"/>
        <v>5.9343078774224924</v>
      </c>
      <c r="AY14" s="79">
        <f>R14</f>
        <v>18160</v>
      </c>
      <c r="AZ14" s="57">
        <f>S14</f>
        <v>16443</v>
      </c>
      <c r="BA14" s="57">
        <f>T14</f>
        <v>34603</v>
      </c>
      <c r="BB14" s="57">
        <f t="shared" ref="BB14:BG14" si="67">SUM(BB8:BB13)</f>
        <v>30</v>
      </c>
      <c r="BC14" s="57">
        <f t="shared" si="67"/>
        <v>21</v>
      </c>
      <c r="BD14" s="57">
        <f t="shared" si="67"/>
        <v>51</v>
      </c>
      <c r="BE14" s="57">
        <f t="shared" si="67"/>
        <v>1092</v>
      </c>
      <c r="BF14" s="57">
        <f t="shared" si="67"/>
        <v>851</v>
      </c>
      <c r="BG14" s="57">
        <f t="shared" si="67"/>
        <v>1943</v>
      </c>
      <c r="BH14" s="58">
        <f t="shared" si="38"/>
        <v>0.16519823788546256</v>
      </c>
      <c r="BI14" s="58">
        <f t="shared" si="39"/>
        <v>0.1277139208173691</v>
      </c>
      <c r="BJ14" s="58">
        <f t="shared" si="39"/>
        <v>0.14738606479207006</v>
      </c>
      <c r="BK14" s="58">
        <f t="shared" si="40"/>
        <v>6.0132158590308373</v>
      </c>
      <c r="BL14" s="58">
        <f>BF14/AZ14%</f>
        <v>5.1754546007419568</v>
      </c>
      <c r="BM14" s="58">
        <f>BG14/BA14%</f>
        <v>5.6151200762939633</v>
      </c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  <c r="IW14" s="120"/>
      <c r="IX14" s="120"/>
      <c r="IY14" s="120"/>
      <c r="IZ14" s="120"/>
      <c r="JA14" s="120"/>
      <c r="JB14" s="120"/>
      <c r="JC14" s="120"/>
      <c r="JD14" s="120"/>
      <c r="JE14" s="120"/>
      <c r="JF14" s="120"/>
      <c r="JG14" s="120"/>
      <c r="JH14" s="120"/>
      <c r="JI14" s="120"/>
      <c r="JJ14" s="120"/>
      <c r="JK14" s="120"/>
      <c r="JL14" s="120"/>
      <c r="JM14" s="120"/>
      <c r="JN14" s="120"/>
      <c r="JO14" s="120"/>
      <c r="JP14" s="120"/>
      <c r="JQ14" s="120"/>
      <c r="JR14" s="120"/>
      <c r="JS14" s="120"/>
      <c r="JT14" s="120"/>
      <c r="JU14" s="120"/>
      <c r="JV14" s="120"/>
      <c r="JW14" s="120"/>
      <c r="JX14" s="120"/>
      <c r="JY14" s="120"/>
      <c r="JZ14" s="120"/>
      <c r="KA14" s="120"/>
      <c r="KB14" s="120"/>
      <c r="KC14" s="120"/>
      <c r="KD14" s="120"/>
      <c r="KE14" s="120"/>
      <c r="KF14" s="120"/>
      <c r="KG14" s="120"/>
      <c r="KH14" s="120"/>
      <c r="KI14" s="120"/>
      <c r="KJ14" s="120"/>
      <c r="KK14" s="120"/>
      <c r="KL14" s="120"/>
      <c r="KM14" s="120"/>
      <c r="KN14" s="120"/>
      <c r="KO14" s="120"/>
      <c r="KP14" s="120"/>
      <c r="KQ14" s="120"/>
      <c r="KR14" s="120"/>
      <c r="KS14" s="120"/>
      <c r="KT14" s="120"/>
      <c r="KU14" s="120"/>
      <c r="KV14" s="120"/>
      <c r="KW14" s="120"/>
      <c r="KX14" s="120"/>
      <c r="KY14" s="120"/>
      <c r="KZ14" s="120"/>
      <c r="LA14" s="120"/>
      <c r="LB14" s="120"/>
      <c r="LC14" s="120"/>
      <c r="LD14" s="120"/>
      <c r="LE14" s="120"/>
      <c r="LF14" s="120"/>
      <c r="LG14" s="120"/>
      <c r="LH14" s="120"/>
      <c r="LI14" s="120"/>
      <c r="LJ14" s="120"/>
      <c r="LK14" s="120"/>
      <c r="LL14" s="120"/>
      <c r="LM14" s="120"/>
      <c r="LN14" s="120"/>
      <c r="LO14" s="120"/>
      <c r="LP14" s="120"/>
      <c r="LQ14" s="120"/>
      <c r="LR14" s="120"/>
      <c r="LS14" s="120"/>
      <c r="LT14" s="120"/>
      <c r="LU14" s="120"/>
      <c r="LV14" s="120"/>
      <c r="LW14" s="120"/>
      <c r="LX14" s="120"/>
      <c r="LY14" s="120"/>
      <c r="LZ14" s="120"/>
      <c r="MA14" s="120"/>
      <c r="MB14" s="120"/>
      <c r="MC14" s="120"/>
      <c r="MD14" s="120"/>
      <c r="ME14" s="120"/>
      <c r="MF14" s="120"/>
      <c r="MG14" s="120"/>
      <c r="MH14" s="120"/>
      <c r="MI14" s="120"/>
      <c r="MJ14" s="120"/>
      <c r="MK14" s="120"/>
      <c r="ML14" s="120"/>
      <c r="MM14" s="120"/>
      <c r="MN14" s="120"/>
      <c r="MO14" s="120"/>
      <c r="MP14" s="120"/>
      <c r="MQ14" s="120"/>
      <c r="MR14" s="120"/>
      <c r="MS14" s="120"/>
      <c r="MT14" s="120"/>
      <c r="MU14" s="120"/>
      <c r="MV14" s="120"/>
      <c r="MW14" s="120"/>
      <c r="MX14" s="120"/>
      <c r="MY14" s="120"/>
      <c r="MZ14" s="120"/>
      <c r="NA14" s="120"/>
      <c r="NB14" s="120"/>
      <c r="NC14" s="120"/>
      <c r="ND14" s="120"/>
      <c r="NE14" s="120"/>
      <c r="NF14" s="120"/>
      <c r="NG14" s="120"/>
      <c r="NH14" s="120"/>
      <c r="NI14" s="120"/>
      <c r="NJ14" s="120"/>
      <c r="NK14" s="120"/>
      <c r="NL14" s="120"/>
      <c r="NM14" s="120"/>
      <c r="NN14" s="120"/>
      <c r="NO14" s="120"/>
      <c r="NP14" s="120"/>
      <c r="NQ14" s="120"/>
      <c r="NR14" s="120"/>
      <c r="NS14" s="120"/>
      <c r="NT14" s="120"/>
      <c r="NU14" s="120"/>
      <c r="NV14" s="120"/>
      <c r="NW14" s="120"/>
      <c r="NX14" s="120"/>
      <c r="NY14" s="120"/>
      <c r="NZ14" s="120"/>
      <c r="OA14" s="120"/>
      <c r="OB14" s="120"/>
      <c r="OC14" s="120"/>
      <c r="OD14" s="120"/>
      <c r="OE14" s="120"/>
      <c r="OF14" s="120"/>
      <c r="OG14" s="120"/>
      <c r="OH14" s="120"/>
      <c r="OI14" s="120"/>
      <c r="OJ14" s="120"/>
      <c r="OK14" s="120"/>
      <c r="OL14" s="120"/>
      <c r="OM14" s="120"/>
      <c r="ON14" s="120"/>
      <c r="OO14" s="120"/>
      <c r="OP14" s="120"/>
      <c r="OQ14" s="120"/>
      <c r="OR14" s="120"/>
      <c r="OS14" s="120"/>
      <c r="OT14" s="120"/>
      <c r="OU14" s="120"/>
      <c r="OV14" s="120"/>
      <c r="OW14" s="120"/>
      <c r="OX14" s="120"/>
      <c r="OY14" s="120"/>
      <c r="OZ14" s="120"/>
      <c r="PA14" s="120"/>
      <c r="PB14" s="120"/>
      <c r="PC14" s="120"/>
      <c r="PD14" s="120"/>
      <c r="PE14" s="120"/>
      <c r="PF14" s="120"/>
      <c r="PG14" s="120"/>
      <c r="PH14" s="120"/>
      <c r="PI14" s="120"/>
      <c r="PJ14" s="120"/>
      <c r="PK14" s="120"/>
      <c r="PL14" s="120"/>
      <c r="PM14" s="120"/>
      <c r="PN14" s="120"/>
      <c r="PO14" s="120"/>
      <c r="PP14" s="120"/>
      <c r="PQ14" s="120"/>
      <c r="PR14" s="120"/>
      <c r="PS14" s="120"/>
      <c r="PT14" s="120"/>
      <c r="PU14" s="120"/>
      <c r="PV14" s="120"/>
      <c r="PW14" s="120"/>
      <c r="PX14" s="120"/>
      <c r="PY14" s="120"/>
      <c r="PZ14" s="120"/>
      <c r="QA14" s="120"/>
      <c r="QB14" s="120"/>
      <c r="QC14" s="120"/>
      <c r="QD14" s="120"/>
      <c r="QE14" s="120"/>
      <c r="QF14" s="120"/>
      <c r="QG14" s="120"/>
      <c r="QH14" s="120"/>
      <c r="QI14" s="120"/>
      <c r="QJ14" s="120"/>
      <c r="QK14" s="120"/>
      <c r="QL14" s="120"/>
      <c r="QM14" s="120"/>
      <c r="QN14" s="120"/>
      <c r="QO14" s="120"/>
      <c r="QP14" s="120"/>
      <c r="QQ14" s="120"/>
      <c r="QR14" s="120"/>
      <c r="QS14" s="120"/>
      <c r="QT14" s="120"/>
      <c r="QU14" s="120"/>
      <c r="QV14" s="120"/>
      <c r="QW14" s="120"/>
      <c r="QX14" s="120"/>
      <c r="QY14" s="120"/>
      <c r="QZ14" s="120"/>
      <c r="RA14" s="120"/>
      <c r="RB14" s="120"/>
      <c r="RC14" s="120"/>
      <c r="RD14" s="120"/>
      <c r="RE14" s="120"/>
      <c r="RF14" s="120"/>
      <c r="RG14" s="120"/>
      <c r="RH14" s="120"/>
      <c r="RI14" s="120"/>
      <c r="RJ14" s="120"/>
      <c r="RK14" s="120"/>
      <c r="RL14" s="120"/>
      <c r="RM14" s="120"/>
      <c r="RN14" s="120"/>
      <c r="RO14" s="120"/>
      <c r="RP14" s="120"/>
      <c r="RQ14" s="120"/>
      <c r="RR14" s="120"/>
      <c r="RS14" s="120"/>
      <c r="RT14" s="120"/>
      <c r="RU14" s="120"/>
      <c r="RV14" s="120"/>
      <c r="RW14" s="120"/>
      <c r="RX14" s="120"/>
      <c r="RY14" s="120"/>
      <c r="RZ14" s="120"/>
      <c r="SA14" s="120"/>
      <c r="SB14" s="120"/>
      <c r="SC14" s="120"/>
      <c r="SD14" s="120"/>
      <c r="SE14" s="120"/>
      <c r="SF14" s="120"/>
      <c r="SG14" s="120"/>
      <c r="SH14" s="120"/>
      <c r="SI14" s="120"/>
      <c r="SJ14" s="120"/>
      <c r="SK14" s="120"/>
      <c r="SL14" s="120"/>
      <c r="SM14" s="120"/>
      <c r="SN14" s="120"/>
      <c r="SO14" s="120"/>
      <c r="SP14" s="120"/>
      <c r="SQ14" s="120"/>
      <c r="SR14" s="120"/>
      <c r="SS14" s="120"/>
      <c r="ST14" s="120"/>
      <c r="SU14" s="120"/>
      <c r="SV14" s="120"/>
      <c r="SW14" s="120"/>
      <c r="SX14" s="120"/>
      <c r="SY14" s="120"/>
      <c r="SZ14" s="120"/>
      <c r="TA14" s="120"/>
      <c r="TB14" s="120"/>
      <c r="TC14" s="120"/>
      <c r="TD14" s="120"/>
      <c r="TE14" s="120"/>
      <c r="TF14" s="120"/>
      <c r="TG14" s="120"/>
      <c r="TH14" s="120"/>
      <c r="TI14" s="120"/>
      <c r="TJ14" s="120"/>
      <c r="TK14" s="120"/>
      <c r="TL14" s="120"/>
      <c r="TM14" s="120"/>
      <c r="TN14" s="120"/>
      <c r="TO14" s="120"/>
      <c r="TP14" s="120"/>
      <c r="TQ14" s="120"/>
      <c r="TR14" s="120"/>
      <c r="TS14" s="120"/>
      <c r="TT14" s="120"/>
      <c r="TU14" s="120"/>
      <c r="TV14" s="120"/>
      <c r="TW14" s="120"/>
      <c r="TX14" s="120"/>
      <c r="TY14" s="120"/>
      <c r="TZ14" s="120"/>
      <c r="UA14" s="120"/>
      <c r="UB14" s="120"/>
      <c r="UC14" s="120"/>
      <c r="UD14" s="120"/>
      <c r="UE14" s="120"/>
      <c r="UF14" s="120"/>
      <c r="UG14" s="120"/>
      <c r="UH14" s="120"/>
      <c r="UI14" s="120"/>
      <c r="UJ14" s="120"/>
      <c r="UK14" s="120"/>
      <c r="UL14" s="120"/>
      <c r="UM14" s="120"/>
      <c r="UN14" s="120"/>
      <c r="UO14" s="120"/>
      <c r="UP14" s="120"/>
      <c r="UQ14" s="120"/>
      <c r="UR14" s="120"/>
      <c r="US14" s="120"/>
      <c r="UT14" s="120"/>
      <c r="UU14" s="120"/>
      <c r="UV14" s="120"/>
      <c r="UW14" s="120"/>
      <c r="UX14" s="120"/>
      <c r="UY14" s="120"/>
      <c r="UZ14" s="120"/>
      <c r="VA14" s="120"/>
      <c r="VB14" s="120"/>
      <c r="VC14" s="120"/>
      <c r="VD14" s="120"/>
      <c r="VE14" s="120"/>
      <c r="VF14" s="120"/>
      <c r="VG14" s="120"/>
      <c r="VH14" s="120"/>
      <c r="VI14" s="120"/>
      <c r="VJ14" s="120"/>
      <c r="VK14" s="120"/>
      <c r="VL14" s="120"/>
      <c r="VM14" s="120"/>
      <c r="VN14" s="120"/>
      <c r="VO14" s="120"/>
      <c r="VP14" s="120"/>
      <c r="VQ14" s="120"/>
      <c r="VR14" s="120"/>
      <c r="VS14" s="120"/>
      <c r="VT14" s="120"/>
      <c r="VU14" s="120"/>
      <c r="VV14" s="120"/>
      <c r="VW14" s="120"/>
      <c r="VX14" s="120"/>
      <c r="VY14" s="120"/>
      <c r="VZ14" s="120"/>
      <c r="WA14" s="120"/>
      <c r="WB14" s="120"/>
      <c r="WC14" s="120"/>
      <c r="WD14" s="120"/>
      <c r="WE14" s="120"/>
      <c r="WF14" s="120"/>
      <c r="WG14" s="120"/>
      <c r="WH14" s="120"/>
      <c r="WI14" s="120"/>
      <c r="WJ14" s="120"/>
      <c r="WK14" s="120"/>
      <c r="WL14" s="120"/>
      <c r="WM14" s="120"/>
      <c r="WN14" s="120"/>
      <c r="WO14" s="120"/>
      <c r="WP14" s="120"/>
      <c r="WQ14" s="120"/>
      <c r="WR14" s="120"/>
      <c r="WS14" s="120"/>
      <c r="WT14" s="120"/>
      <c r="WU14" s="120"/>
      <c r="WV14" s="120"/>
      <c r="WW14" s="120"/>
      <c r="WX14" s="120"/>
      <c r="WY14" s="120"/>
      <c r="WZ14" s="120"/>
      <c r="XA14" s="120"/>
      <c r="XB14" s="120"/>
      <c r="XC14" s="120"/>
      <c r="XD14" s="120"/>
      <c r="XE14" s="120"/>
      <c r="XF14" s="120"/>
      <c r="XG14" s="120"/>
      <c r="XH14" s="120"/>
      <c r="XI14" s="120"/>
      <c r="XJ14" s="120"/>
      <c r="XK14" s="120"/>
      <c r="XL14" s="120"/>
      <c r="XM14" s="120"/>
      <c r="XN14" s="120"/>
      <c r="XO14" s="120"/>
      <c r="XP14" s="120"/>
      <c r="XQ14" s="120"/>
      <c r="XR14" s="120"/>
      <c r="XS14" s="120"/>
      <c r="XT14" s="120"/>
      <c r="XU14" s="120"/>
      <c r="XV14" s="120"/>
      <c r="XW14" s="120"/>
      <c r="XX14" s="120"/>
      <c r="XY14" s="120"/>
      <c r="XZ14" s="120"/>
      <c r="YA14" s="120"/>
      <c r="YB14" s="120"/>
      <c r="YC14" s="120"/>
      <c r="YD14" s="120"/>
      <c r="YE14" s="120"/>
      <c r="YF14" s="120"/>
      <c r="YG14" s="120"/>
      <c r="YH14" s="120"/>
      <c r="YI14" s="120"/>
      <c r="YJ14" s="120"/>
      <c r="YK14" s="120"/>
      <c r="YL14" s="120"/>
      <c r="YM14" s="120"/>
      <c r="YN14" s="120"/>
      <c r="YO14" s="120"/>
      <c r="YP14" s="120"/>
      <c r="YQ14" s="120"/>
      <c r="YR14" s="120"/>
      <c r="YS14" s="120"/>
      <c r="YT14" s="120"/>
      <c r="YU14" s="120"/>
      <c r="YV14" s="120"/>
      <c r="YW14" s="120"/>
      <c r="YX14" s="120"/>
      <c r="YY14" s="120"/>
      <c r="YZ14" s="120"/>
      <c r="ZA14" s="120"/>
      <c r="ZB14" s="120"/>
      <c r="ZC14" s="120"/>
      <c r="ZD14" s="120"/>
      <c r="ZE14" s="120"/>
      <c r="ZF14" s="120"/>
      <c r="ZG14" s="120"/>
      <c r="ZH14" s="120"/>
      <c r="ZI14" s="120"/>
      <c r="ZJ14" s="120"/>
      <c r="ZK14" s="120"/>
      <c r="ZL14" s="120"/>
      <c r="ZM14" s="120"/>
      <c r="ZN14" s="120"/>
      <c r="ZO14" s="120"/>
      <c r="ZP14" s="120"/>
      <c r="ZQ14" s="120"/>
      <c r="ZR14" s="120"/>
      <c r="ZS14" s="120"/>
      <c r="ZT14" s="120"/>
      <c r="ZU14" s="120"/>
      <c r="ZV14" s="120"/>
      <c r="ZW14" s="120"/>
      <c r="ZX14" s="120"/>
      <c r="ZY14" s="120"/>
      <c r="ZZ14" s="120"/>
      <c r="AAA14" s="120"/>
      <c r="AAB14" s="120"/>
      <c r="AAC14" s="120"/>
      <c r="AAD14" s="120"/>
      <c r="AAE14" s="120"/>
      <c r="AAF14" s="120"/>
      <c r="AAG14" s="120"/>
      <c r="AAH14" s="120"/>
      <c r="AAI14" s="120"/>
      <c r="AAJ14" s="120"/>
      <c r="AAK14" s="120"/>
      <c r="AAL14" s="120"/>
      <c r="AAM14" s="120"/>
      <c r="AAN14" s="120"/>
      <c r="AAO14" s="120"/>
      <c r="AAP14" s="120"/>
      <c r="AAQ14" s="120"/>
      <c r="AAR14" s="120"/>
      <c r="AAS14" s="120"/>
      <c r="AAT14" s="120"/>
      <c r="AAU14" s="120"/>
      <c r="AAV14" s="120"/>
      <c r="AAW14" s="120"/>
      <c r="AAX14" s="120"/>
      <c r="AAY14" s="120"/>
      <c r="AAZ14" s="120"/>
      <c r="ABA14" s="120"/>
      <c r="ABB14" s="120"/>
      <c r="ABC14" s="120"/>
      <c r="ABD14" s="120"/>
      <c r="ABE14" s="120"/>
      <c r="ABF14" s="120"/>
      <c r="ABG14" s="120"/>
      <c r="ABH14" s="120"/>
      <c r="ABI14" s="120"/>
      <c r="ABJ14" s="120"/>
      <c r="ABK14" s="120"/>
      <c r="ABL14" s="120"/>
      <c r="ABM14" s="120"/>
      <c r="ABN14" s="120"/>
      <c r="ABO14" s="120"/>
      <c r="ABP14" s="120"/>
      <c r="ABQ14" s="120"/>
      <c r="ABR14" s="120"/>
      <c r="ABS14" s="120"/>
      <c r="ABT14" s="120"/>
      <c r="ABU14" s="120"/>
      <c r="ABV14" s="120"/>
      <c r="ABW14" s="120"/>
      <c r="ABX14" s="120"/>
      <c r="ABY14" s="120"/>
      <c r="ABZ14" s="120"/>
      <c r="ACA14" s="120"/>
      <c r="ACB14" s="120"/>
      <c r="ACC14" s="120"/>
      <c r="ACD14" s="120"/>
      <c r="ACE14" s="120"/>
      <c r="ACF14" s="120"/>
      <c r="ACG14" s="120"/>
      <c r="ACH14" s="120"/>
      <c r="ACI14" s="120"/>
      <c r="ACJ14" s="120"/>
      <c r="ACK14" s="120"/>
      <c r="ACL14" s="120"/>
      <c r="ACM14" s="120"/>
      <c r="ACN14" s="120"/>
      <c r="ACO14" s="120"/>
      <c r="ACP14" s="120"/>
      <c r="ACQ14" s="120"/>
      <c r="ACR14" s="120"/>
      <c r="ACS14" s="120"/>
      <c r="ACT14" s="120"/>
      <c r="ACU14" s="120"/>
      <c r="ACV14" s="120"/>
      <c r="ACW14" s="120"/>
      <c r="ACX14" s="120"/>
      <c r="ACY14" s="120"/>
      <c r="ACZ14" s="120"/>
      <c r="ADA14" s="120"/>
      <c r="ADB14" s="120"/>
      <c r="ADC14" s="120"/>
      <c r="ADD14" s="120"/>
      <c r="ADE14" s="120"/>
      <c r="ADF14" s="120"/>
      <c r="ADG14" s="120"/>
      <c r="ADH14" s="120"/>
      <c r="ADI14" s="120"/>
      <c r="ADJ14" s="120"/>
      <c r="ADK14" s="120"/>
      <c r="ADL14" s="120"/>
      <c r="ADM14" s="120"/>
      <c r="ADN14" s="120"/>
      <c r="ADO14" s="120"/>
      <c r="ADP14" s="120"/>
      <c r="ADQ14" s="120"/>
      <c r="ADR14" s="120"/>
      <c r="ADS14" s="120"/>
      <c r="ADT14" s="120"/>
      <c r="ADU14" s="120"/>
      <c r="ADV14" s="120"/>
      <c r="ADW14" s="120"/>
      <c r="ADX14" s="120"/>
      <c r="ADY14" s="120"/>
      <c r="ADZ14" s="120"/>
      <c r="AEA14" s="120"/>
      <c r="AEB14" s="120"/>
      <c r="AEC14" s="120"/>
      <c r="AED14" s="120"/>
      <c r="AEE14" s="120"/>
      <c r="AEF14" s="120"/>
      <c r="AEG14" s="120"/>
      <c r="AEH14" s="120"/>
      <c r="AEI14" s="120"/>
      <c r="AEJ14" s="120"/>
      <c r="AEK14" s="120"/>
      <c r="AEL14" s="120"/>
      <c r="AEM14" s="120"/>
      <c r="AEN14" s="120"/>
      <c r="AEO14" s="120"/>
      <c r="AEP14" s="120"/>
      <c r="AEQ14" s="120"/>
      <c r="AER14" s="120"/>
      <c r="AES14" s="120"/>
      <c r="AET14" s="120"/>
      <c r="AEU14" s="120"/>
      <c r="AEV14" s="120"/>
      <c r="AEW14" s="120"/>
      <c r="AEX14" s="120"/>
      <c r="AEY14" s="120"/>
      <c r="AEZ14" s="120"/>
      <c r="AFA14" s="120"/>
      <c r="AFB14" s="120"/>
      <c r="AFC14" s="120"/>
      <c r="AFD14" s="120"/>
      <c r="AFE14" s="120"/>
      <c r="AFF14" s="120"/>
      <c r="AFG14" s="120"/>
      <c r="AFH14" s="120"/>
      <c r="AFI14" s="120"/>
      <c r="AFJ14" s="120"/>
      <c r="AFK14" s="120"/>
      <c r="AFL14" s="120"/>
      <c r="AFM14" s="120"/>
      <c r="AFN14" s="120"/>
      <c r="AFO14" s="120"/>
      <c r="AFP14" s="120"/>
      <c r="AFQ14" s="120"/>
      <c r="AFR14" s="120"/>
      <c r="AFS14" s="120"/>
      <c r="AFT14" s="120"/>
      <c r="AFU14" s="120"/>
      <c r="AFV14" s="120"/>
      <c r="AFW14" s="120"/>
      <c r="AFX14" s="120"/>
      <c r="AFY14" s="120"/>
      <c r="AFZ14" s="120"/>
      <c r="AGA14" s="120"/>
      <c r="AGB14" s="120"/>
      <c r="AGC14" s="120"/>
      <c r="AGD14" s="120"/>
      <c r="AGE14" s="120"/>
      <c r="AGF14" s="120"/>
      <c r="AGG14" s="120"/>
      <c r="AGH14" s="120"/>
      <c r="AGI14" s="120"/>
      <c r="AGJ14" s="120"/>
      <c r="AGK14" s="120"/>
      <c r="AGL14" s="120"/>
      <c r="AGM14" s="120"/>
      <c r="AGN14" s="120"/>
      <c r="AGO14" s="120"/>
      <c r="AGP14" s="120"/>
      <c r="AGQ14" s="120"/>
      <c r="AGR14" s="120"/>
      <c r="AGS14" s="120"/>
      <c r="AGT14" s="120"/>
      <c r="AGU14" s="120"/>
      <c r="AGV14" s="120"/>
      <c r="AGW14" s="120"/>
      <c r="AGX14" s="120"/>
      <c r="AGY14" s="120"/>
      <c r="AGZ14" s="120"/>
      <c r="AHA14" s="120"/>
      <c r="AHB14" s="120"/>
      <c r="AHC14" s="120"/>
      <c r="AHD14" s="120"/>
      <c r="AHE14" s="120"/>
      <c r="AHF14" s="120"/>
      <c r="AHG14" s="120"/>
      <c r="AHH14" s="120"/>
      <c r="AHI14" s="120"/>
      <c r="AHJ14" s="120"/>
      <c r="AHK14" s="120"/>
      <c r="AHL14" s="120"/>
      <c r="AHM14" s="120"/>
      <c r="AHN14" s="120"/>
      <c r="AHO14" s="120"/>
      <c r="AHP14" s="120"/>
      <c r="AHQ14" s="120"/>
      <c r="AHR14" s="120"/>
      <c r="AHS14" s="120"/>
      <c r="AHT14" s="120"/>
      <c r="AHU14" s="120"/>
      <c r="AHV14" s="120"/>
      <c r="AHW14" s="120"/>
      <c r="AHX14" s="120"/>
      <c r="AHY14" s="120"/>
      <c r="AHZ14" s="120"/>
      <c r="AIA14" s="120"/>
      <c r="AIB14" s="120"/>
      <c r="AIC14" s="120"/>
      <c r="AID14" s="120"/>
      <c r="AIE14" s="120"/>
      <c r="AIF14" s="120"/>
      <c r="AIG14" s="120"/>
      <c r="AIH14" s="120"/>
      <c r="AII14" s="120"/>
      <c r="AIJ14" s="120"/>
      <c r="AIK14" s="120"/>
      <c r="AIL14" s="120"/>
      <c r="AIM14" s="120"/>
      <c r="AIN14" s="120"/>
      <c r="AIO14" s="120"/>
      <c r="AIP14" s="120"/>
      <c r="AIQ14" s="120"/>
      <c r="AIR14" s="120"/>
      <c r="AIS14" s="120"/>
      <c r="AIT14" s="120"/>
      <c r="AIU14" s="120"/>
      <c r="AIV14" s="120"/>
      <c r="AIW14" s="120"/>
      <c r="AIX14" s="120"/>
      <c r="AIY14" s="120"/>
      <c r="AIZ14" s="120"/>
      <c r="AJA14" s="120"/>
      <c r="AJB14" s="120"/>
      <c r="AJC14" s="120"/>
      <c r="AJD14" s="120"/>
      <c r="AJE14" s="120"/>
      <c r="AJF14" s="120"/>
      <c r="AJG14" s="120"/>
      <c r="AJH14" s="120"/>
      <c r="AJI14" s="120"/>
      <c r="AJJ14" s="120"/>
      <c r="AJK14" s="120"/>
      <c r="AJL14" s="120"/>
      <c r="AJM14" s="120"/>
      <c r="AJN14" s="120"/>
      <c r="AJO14" s="120"/>
      <c r="AJP14" s="120"/>
      <c r="AJQ14" s="120"/>
      <c r="AJR14" s="120"/>
      <c r="AJS14" s="120"/>
      <c r="AJT14" s="120"/>
      <c r="AJU14" s="120"/>
      <c r="AJV14" s="120"/>
      <c r="AJW14" s="120"/>
      <c r="AJX14" s="120"/>
      <c r="AJY14" s="120"/>
      <c r="AJZ14" s="120"/>
      <c r="AKA14" s="120"/>
      <c r="AKB14" s="120"/>
      <c r="AKC14" s="120"/>
      <c r="AKD14" s="120"/>
      <c r="AKE14" s="120"/>
      <c r="AKF14" s="120"/>
      <c r="AKG14" s="120"/>
      <c r="AKH14" s="120"/>
      <c r="AKI14" s="120"/>
      <c r="AKJ14" s="120"/>
      <c r="AKK14" s="120"/>
      <c r="AKL14" s="120"/>
      <c r="AKM14" s="120"/>
      <c r="AKN14" s="120"/>
      <c r="AKO14" s="120"/>
      <c r="AKP14" s="120"/>
      <c r="AKQ14" s="120"/>
      <c r="AKR14" s="120"/>
      <c r="AKS14" s="120"/>
      <c r="AKT14" s="120"/>
      <c r="AKU14" s="120"/>
      <c r="AKV14" s="120"/>
      <c r="AKW14" s="120"/>
      <c r="AKX14" s="120"/>
      <c r="AKY14" s="120"/>
      <c r="AKZ14" s="120"/>
      <c r="ALA14" s="120"/>
      <c r="ALB14" s="120"/>
      <c r="ALC14" s="120"/>
      <c r="ALD14" s="120"/>
      <c r="ALE14" s="120"/>
      <c r="ALF14" s="120"/>
      <c r="ALG14" s="120"/>
      <c r="ALH14" s="120"/>
      <c r="ALI14" s="120"/>
      <c r="ALJ14" s="120"/>
      <c r="ALK14" s="120"/>
      <c r="ALL14" s="120"/>
      <c r="ALM14" s="120"/>
      <c r="ALN14" s="120"/>
      <c r="ALO14" s="120"/>
      <c r="ALP14" s="120"/>
      <c r="ALQ14" s="120"/>
      <c r="ALR14" s="120"/>
      <c r="ALS14" s="120"/>
      <c r="ALT14" s="120"/>
      <c r="ALU14" s="120"/>
      <c r="ALV14" s="120"/>
      <c r="ALW14" s="120"/>
      <c r="ALX14" s="120"/>
      <c r="ALY14" s="120"/>
      <c r="ALZ14" s="120"/>
      <c r="AMA14" s="120"/>
      <c r="AMB14" s="120"/>
      <c r="AMC14" s="120"/>
      <c r="AMD14" s="120"/>
      <c r="AME14" s="120"/>
      <c r="AMF14" s="120"/>
      <c r="AMG14" s="120"/>
      <c r="AMH14" s="120"/>
      <c r="AMI14" s="120"/>
      <c r="AMJ14" s="120"/>
      <c r="AMK14" s="120"/>
      <c r="AML14" s="120"/>
      <c r="AMM14" s="120"/>
      <c r="AMN14" s="120"/>
      <c r="AMO14" s="120"/>
      <c r="AMP14" s="120"/>
      <c r="AMQ14" s="120"/>
      <c r="AMR14" s="120"/>
      <c r="AMS14" s="120"/>
      <c r="AMT14" s="120"/>
      <c r="AMU14" s="120"/>
      <c r="AMV14" s="120"/>
      <c r="AMW14" s="120"/>
      <c r="AMX14" s="120"/>
      <c r="AMY14" s="120"/>
      <c r="AMZ14" s="120"/>
      <c r="ANA14" s="120"/>
      <c r="ANB14" s="120"/>
      <c r="ANC14" s="120"/>
      <c r="AND14" s="120"/>
      <c r="ANE14" s="120"/>
      <c r="ANF14" s="120"/>
      <c r="ANG14" s="120"/>
      <c r="ANH14" s="120"/>
      <c r="ANI14" s="120"/>
      <c r="ANJ14" s="120"/>
      <c r="ANK14" s="120"/>
      <c r="ANL14" s="120"/>
      <c r="ANM14" s="120"/>
      <c r="ANN14" s="120"/>
      <c r="ANO14" s="120"/>
      <c r="ANP14" s="120"/>
      <c r="ANQ14" s="120"/>
      <c r="ANR14" s="120"/>
      <c r="ANS14" s="120"/>
      <c r="ANT14" s="120"/>
      <c r="ANU14" s="120"/>
      <c r="ANV14" s="120"/>
      <c r="ANW14" s="120"/>
      <c r="ANX14" s="120"/>
      <c r="ANY14" s="120"/>
      <c r="ANZ14" s="120"/>
      <c r="AOA14" s="120"/>
      <c r="AOB14" s="120"/>
      <c r="AOC14" s="120"/>
      <c r="AOD14" s="120"/>
      <c r="AOE14" s="120"/>
      <c r="AOF14" s="120"/>
      <c r="AOG14" s="120"/>
      <c r="AOH14" s="120"/>
      <c r="AOI14" s="120"/>
      <c r="AOJ14" s="120"/>
      <c r="AOK14" s="120"/>
      <c r="AOL14" s="120"/>
      <c r="AOM14" s="120"/>
      <c r="AON14" s="120"/>
      <c r="AOO14" s="120"/>
      <c r="AOP14" s="120"/>
      <c r="AOQ14" s="120"/>
      <c r="AOR14" s="120"/>
      <c r="AOS14" s="120"/>
      <c r="AOT14" s="120"/>
      <c r="AOU14" s="120"/>
      <c r="AOV14" s="120"/>
      <c r="AOW14" s="120"/>
      <c r="AOX14" s="120"/>
      <c r="AOY14" s="120"/>
      <c r="AOZ14" s="120"/>
      <c r="APA14" s="120"/>
      <c r="APB14" s="120"/>
      <c r="APC14" s="120"/>
      <c r="APD14" s="120"/>
      <c r="APE14" s="120"/>
      <c r="APF14" s="120"/>
      <c r="APG14" s="120"/>
      <c r="APH14" s="120"/>
      <c r="API14" s="120"/>
      <c r="APJ14" s="120"/>
      <c r="APK14" s="120"/>
      <c r="APL14" s="120"/>
      <c r="APM14" s="120"/>
      <c r="APN14" s="120"/>
      <c r="APO14" s="120"/>
      <c r="APP14" s="120"/>
      <c r="APQ14" s="120"/>
      <c r="APR14" s="120"/>
      <c r="APS14" s="120"/>
      <c r="APT14" s="120"/>
      <c r="APU14" s="120"/>
      <c r="APV14" s="120"/>
      <c r="APW14" s="120"/>
      <c r="APX14" s="120"/>
      <c r="APY14" s="120"/>
      <c r="APZ14" s="120"/>
      <c r="AQA14" s="120"/>
      <c r="AQB14" s="120"/>
      <c r="AQC14" s="120"/>
      <c r="AQD14" s="120"/>
      <c r="AQE14" s="120"/>
      <c r="AQF14" s="120"/>
      <c r="AQG14" s="120"/>
      <c r="AQH14" s="120"/>
      <c r="AQI14" s="120"/>
      <c r="AQJ14" s="120"/>
      <c r="AQK14" s="120"/>
      <c r="AQL14" s="120"/>
      <c r="AQM14" s="120"/>
      <c r="AQN14" s="120"/>
      <c r="AQO14" s="120"/>
      <c r="AQP14" s="120"/>
      <c r="AQQ14" s="120"/>
      <c r="AQR14" s="120"/>
      <c r="AQS14" s="120"/>
      <c r="AQT14" s="120"/>
      <c r="AQU14" s="120"/>
      <c r="AQV14" s="120"/>
      <c r="AQW14" s="120"/>
      <c r="AQX14" s="120"/>
      <c r="AQY14" s="120"/>
      <c r="AQZ14" s="120"/>
      <c r="ARA14" s="120"/>
      <c r="ARB14" s="120"/>
      <c r="ARC14" s="120"/>
      <c r="ARD14" s="120"/>
      <c r="ARE14" s="120"/>
      <c r="ARF14" s="120"/>
      <c r="ARG14" s="120"/>
      <c r="ARH14" s="120"/>
      <c r="ARI14" s="120"/>
      <c r="ARJ14" s="120"/>
      <c r="ARK14" s="120"/>
      <c r="ARL14" s="120"/>
      <c r="ARM14" s="120"/>
      <c r="ARN14" s="120"/>
      <c r="ARO14" s="120"/>
      <c r="ARP14" s="120"/>
      <c r="ARQ14" s="120"/>
      <c r="ARR14" s="120"/>
      <c r="ARS14" s="120"/>
      <c r="ART14" s="120"/>
      <c r="ARU14" s="120"/>
      <c r="ARV14" s="120"/>
      <c r="ARW14" s="120"/>
      <c r="ARX14" s="120"/>
      <c r="ARY14" s="120"/>
      <c r="ARZ14" s="120"/>
      <c r="ASA14" s="120"/>
      <c r="ASB14" s="120"/>
      <c r="ASC14" s="120"/>
      <c r="ASD14" s="120"/>
      <c r="ASE14" s="120"/>
      <c r="ASF14" s="120"/>
      <c r="ASG14" s="120"/>
      <c r="ASH14" s="120"/>
      <c r="ASI14" s="120"/>
      <c r="ASJ14" s="120"/>
      <c r="ASK14" s="120"/>
      <c r="ASL14" s="120"/>
      <c r="ASM14" s="120"/>
      <c r="ASN14" s="120"/>
      <c r="ASO14" s="120"/>
      <c r="ASP14" s="120"/>
      <c r="ASQ14" s="120"/>
      <c r="ASR14" s="120"/>
      <c r="ASS14" s="120"/>
      <c r="AST14" s="120"/>
      <c r="ASU14" s="120"/>
      <c r="ASV14" s="120"/>
      <c r="ASW14" s="120"/>
      <c r="ASX14" s="120"/>
      <c r="ASY14" s="120"/>
      <c r="ASZ14" s="120"/>
      <c r="ATA14" s="120"/>
      <c r="ATB14" s="120"/>
      <c r="ATC14" s="120"/>
      <c r="ATD14" s="120"/>
      <c r="ATE14" s="120"/>
      <c r="ATF14" s="120"/>
      <c r="ATG14" s="120"/>
      <c r="ATH14" s="120"/>
      <c r="ATI14" s="120"/>
      <c r="ATJ14" s="120"/>
      <c r="ATK14" s="120"/>
      <c r="ATL14" s="120"/>
      <c r="ATM14" s="120"/>
      <c r="ATN14" s="120"/>
      <c r="ATO14" s="120"/>
      <c r="ATP14" s="120"/>
      <c r="ATQ14" s="120"/>
      <c r="ATR14" s="120"/>
      <c r="ATS14" s="120"/>
      <c r="ATT14" s="120"/>
      <c r="ATU14" s="120"/>
      <c r="ATV14" s="120"/>
      <c r="ATW14" s="120"/>
      <c r="ATX14" s="120"/>
      <c r="ATY14" s="120"/>
      <c r="ATZ14" s="120"/>
      <c r="AUA14" s="120"/>
      <c r="AUB14" s="120"/>
      <c r="AUC14" s="120"/>
      <c r="AUD14" s="120"/>
      <c r="AUE14" s="120"/>
      <c r="AUF14" s="120"/>
      <c r="AUG14" s="120"/>
      <c r="AUH14" s="120"/>
      <c r="AUI14" s="120"/>
      <c r="AUJ14" s="120"/>
      <c r="AUK14" s="120"/>
      <c r="AUL14" s="120"/>
      <c r="AUM14" s="120"/>
      <c r="AUN14" s="120"/>
      <c r="AUO14" s="120"/>
      <c r="AUP14" s="120"/>
      <c r="AUQ14" s="120"/>
      <c r="AUR14" s="120"/>
      <c r="AUS14" s="120"/>
      <c r="AUT14" s="120"/>
      <c r="AUU14" s="120"/>
      <c r="AUV14" s="120"/>
      <c r="AUW14" s="120"/>
      <c r="AUX14" s="120"/>
      <c r="AUY14" s="120"/>
      <c r="AUZ14" s="120"/>
      <c r="AVA14" s="120"/>
      <c r="AVB14" s="120"/>
      <c r="AVC14" s="120"/>
      <c r="AVD14" s="120"/>
      <c r="AVE14" s="120"/>
      <c r="AVF14" s="120"/>
      <c r="AVG14" s="120"/>
      <c r="AVH14" s="120"/>
      <c r="AVI14" s="120"/>
      <c r="AVJ14" s="120"/>
      <c r="AVK14" s="120"/>
      <c r="AVL14" s="120"/>
      <c r="AVM14" s="120"/>
      <c r="AVN14" s="120"/>
      <c r="AVO14" s="120"/>
      <c r="AVP14" s="120"/>
      <c r="AVQ14" s="120"/>
      <c r="AVR14" s="120"/>
      <c r="AVS14" s="120"/>
      <c r="AVT14" s="120"/>
      <c r="AVU14" s="120"/>
      <c r="AVV14" s="120"/>
      <c r="AVW14" s="120"/>
      <c r="AVX14" s="120"/>
      <c r="AVY14" s="120"/>
      <c r="AVZ14" s="120"/>
      <c r="AWA14" s="120"/>
      <c r="AWB14" s="120"/>
      <c r="AWC14" s="120"/>
      <c r="AWD14" s="120"/>
      <c r="AWE14" s="120"/>
      <c r="AWF14" s="120"/>
      <c r="AWG14" s="120"/>
      <c r="AWH14" s="120"/>
      <c r="AWI14" s="120"/>
      <c r="AWJ14" s="120"/>
      <c r="AWK14" s="120"/>
      <c r="AWL14" s="120"/>
      <c r="AWM14" s="120"/>
      <c r="AWN14" s="120"/>
      <c r="AWO14" s="120"/>
      <c r="AWP14" s="120"/>
      <c r="AWQ14" s="120"/>
      <c r="AWR14" s="120"/>
      <c r="AWS14" s="120"/>
      <c r="AWT14" s="120"/>
      <c r="AWU14" s="120"/>
      <c r="AWV14" s="120"/>
      <c r="AWW14" s="120"/>
      <c r="AWX14" s="120"/>
      <c r="AWY14" s="120"/>
      <c r="AWZ14" s="120"/>
      <c r="AXA14" s="120"/>
      <c r="AXB14" s="120"/>
      <c r="AXC14" s="120"/>
      <c r="AXD14" s="120"/>
      <c r="AXE14" s="120"/>
      <c r="AXF14" s="120"/>
      <c r="AXG14" s="120"/>
      <c r="AXH14" s="120"/>
      <c r="AXI14" s="120"/>
      <c r="AXJ14" s="120"/>
      <c r="AXK14" s="120"/>
      <c r="AXL14" s="120"/>
      <c r="AXM14" s="120"/>
      <c r="AXN14" s="120"/>
      <c r="AXO14" s="120"/>
      <c r="AXP14" s="120"/>
      <c r="AXQ14" s="120"/>
      <c r="AXR14" s="120"/>
      <c r="AXS14" s="120"/>
      <c r="AXT14" s="120"/>
      <c r="AXU14" s="120"/>
      <c r="AXV14" s="120"/>
      <c r="AXW14" s="120"/>
      <c r="AXX14" s="120"/>
      <c r="AXY14" s="120"/>
      <c r="AXZ14" s="120"/>
      <c r="AYA14" s="120"/>
      <c r="AYB14" s="120"/>
      <c r="AYC14" s="120"/>
      <c r="AYD14" s="120"/>
      <c r="AYE14" s="120"/>
      <c r="AYF14" s="120"/>
      <c r="AYG14" s="120"/>
      <c r="AYH14" s="120"/>
      <c r="AYI14" s="120"/>
      <c r="AYJ14" s="120"/>
      <c r="AYK14" s="120"/>
      <c r="AYL14" s="120"/>
      <c r="AYM14" s="120"/>
      <c r="AYN14" s="120"/>
      <c r="AYO14" s="120"/>
      <c r="AYP14" s="120"/>
      <c r="AYQ14" s="120"/>
      <c r="AYR14" s="120"/>
      <c r="AYS14" s="120"/>
      <c r="AYT14" s="120"/>
      <c r="AYU14" s="120"/>
      <c r="AYV14" s="120"/>
      <c r="AYW14" s="120"/>
      <c r="AYX14" s="120"/>
      <c r="AYY14" s="120"/>
      <c r="AYZ14" s="120"/>
      <c r="AZA14" s="120"/>
      <c r="AZB14" s="120"/>
      <c r="AZC14" s="120"/>
      <c r="AZD14" s="120"/>
      <c r="AZE14" s="120"/>
      <c r="AZF14" s="120"/>
      <c r="AZG14" s="120"/>
      <c r="AZH14" s="120"/>
      <c r="AZI14" s="120"/>
      <c r="AZJ14" s="120"/>
      <c r="AZK14" s="120"/>
      <c r="AZL14" s="120"/>
      <c r="AZM14" s="120"/>
      <c r="AZN14" s="120"/>
      <c r="AZO14" s="120"/>
      <c r="AZP14" s="120"/>
      <c r="AZQ14" s="120"/>
      <c r="AZR14" s="120"/>
      <c r="AZS14" s="120"/>
      <c r="AZT14" s="120"/>
      <c r="AZU14" s="120"/>
      <c r="AZV14" s="120"/>
      <c r="AZW14" s="120"/>
      <c r="AZX14" s="120"/>
      <c r="AZY14" s="120"/>
      <c r="AZZ14" s="120"/>
      <c r="BAA14" s="120"/>
      <c r="BAB14" s="120"/>
      <c r="BAC14" s="120"/>
      <c r="BAD14" s="120"/>
      <c r="BAE14" s="120"/>
      <c r="BAF14" s="120"/>
      <c r="BAG14" s="120"/>
      <c r="BAH14" s="120"/>
      <c r="BAI14" s="120"/>
      <c r="BAJ14" s="120"/>
      <c r="BAK14" s="120"/>
      <c r="BAL14" s="120"/>
      <c r="BAM14" s="120"/>
      <c r="BAN14" s="120"/>
      <c r="BAO14" s="120"/>
      <c r="BAP14" s="120"/>
      <c r="BAQ14" s="120"/>
      <c r="BAR14" s="120"/>
      <c r="BAS14" s="120"/>
      <c r="BAT14" s="120"/>
      <c r="BAU14" s="120"/>
      <c r="BAV14" s="120"/>
      <c r="BAW14" s="120"/>
      <c r="BAX14" s="120"/>
      <c r="BAY14" s="120"/>
      <c r="BAZ14" s="120"/>
      <c r="BBA14" s="120"/>
      <c r="BBB14" s="120"/>
      <c r="BBC14" s="120"/>
      <c r="BBD14" s="120"/>
      <c r="BBE14" s="120"/>
      <c r="BBF14" s="120"/>
      <c r="BBG14" s="120"/>
      <c r="BBH14" s="120"/>
      <c r="BBI14" s="120"/>
      <c r="BBJ14" s="120"/>
      <c r="BBK14" s="120"/>
      <c r="BBL14" s="120"/>
      <c r="BBM14" s="120"/>
      <c r="BBN14" s="120"/>
      <c r="BBO14" s="120"/>
      <c r="BBP14" s="120"/>
      <c r="BBQ14" s="120"/>
      <c r="BBR14" s="120"/>
      <c r="BBS14" s="120"/>
      <c r="BBT14" s="120"/>
      <c r="BBU14" s="120"/>
      <c r="BBV14" s="120"/>
      <c r="BBW14" s="120"/>
      <c r="BBX14" s="120"/>
      <c r="BBY14" s="120"/>
      <c r="BBZ14" s="120"/>
      <c r="BCA14" s="120"/>
      <c r="BCB14" s="120"/>
      <c r="BCC14" s="120"/>
      <c r="BCD14" s="120"/>
      <c r="BCE14" s="120"/>
      <c r="BCF14" s="120"/>
      <c r="BCG14" s="120"/>
      <c r="BCH14" s="120"/>
      <c r="BCI14" s="120"/>
      <c r="BCJ14" s="120"/>
      <c r="BCK14" s="120"/>
      <c r="BCL14" s="120"/>
      <c r="BCM14" s="120"/>
      <c r="BCN14" s="120"/>
      <c r="BCO14" s="120"/>
      <c r="BCP14" s="120"/>
      <c r="BCQ14" s="120"/>
      <c r="BCR14" s="120"/>
      <c r="BCS14" s="120"/>
      <c r="BCT14" s="120"/>
      <c r="BCU14" s="120"/>
      <c r="BCV14" s="120"/>
      <c r="BCW14" s="120"/>
      <c r="BCX14" s="120"/>
      <c r="BCY14" s="120"/>
      <c r="BCZ14" s="120"/>
      <c r="BDA14" s="120"/>
      <c r="BDB14" s="120"/>
      <c r="BDC14" s="120"/>
      <c r="BDD14" s="120"/>
      <c r="BDE14" s="120"/>
      <c r="BDF14" s="120"/>
      <c r="BDG14" s="120"/>
      <c r="BDH14" s="120"/>
      <c r="BDI14" s="120"/>
      <c r="BDJ14" s="120"/>
      <c r="BDK14" s="120"/>
      <c r="BDL14" s="120"/>
      <c r="BDM14" s="120"/>
      <c r="BDN14" s="120"/>
      <c r="BDO14" s="120"/>
      <c r="BDP14" s="120"/>
      <c r="BDQ14" s="120"/>
      <c r="BDR14" s="120"/>
      <c r="BDS14" s="120"/>
      <c r="BDT14" s="120"/>
      <c r="BDU14" s="120"/>
      <c r="BDV14" s="120"/>
      <c r="BDW14" s="120"/>
      <c r="BDX14" s="120"/>
      <c r="BDY14" s="120"/>
      <c r="BDZ14" s="120"/>
      <c r="BEA14" s="120"/>
      <c r="BEB14" s="120"/>
      <c r="BEC14" s="120"/>
      <c r="BED14" s="120"/>
      <c r="BEE14" s="120"/>
      <c r="BEF14" s="120"/>
      <c r="BEG14" s="120"/>
      <c r="BEH14" s="120"/>
      <c r="BEI14" s="120"/>
      <c r="BEJ14" s="120"/>
      <c r="BEK14" s="120"/>
      <c r="BEL14" s="120"/>
      <c r="BEM14" s="120"/>
      <c r="BEN14" s="120"/>
      <c r="BEO14" s="120"/>
      <c r="BEP14" s="120"/>
      <c r="BEQ14" s="120"/>
      <c r="BER14" s="120"/>
      <c r="BES14" s="120"/>
      <c r="BET14" s="120"/>
      <c r="BEU14" s="120"/>
      <c r="BEV14" s="120"/>
      <c r="BEW14" s="120"/>
      <c r="BEX14" s="120"/>
      <c r="BEY14" s="120"/>
      <c r="BEZ14" s="120"/>
      <c r="BFA14" s="120"/>
      <c r="BFB14" s="120"/>
      <c r="BFC14" s="120"/>
      <c r="BFD14" s="120"/>
      <c r="BFE14" s="120"/>
      <c r="BFF14" s="120"/>
      <c r="BFG14" s="120"/>
      <c r="BFH14" s="120"/>
      <c r="BFI14" s="120"/>
      <c r="BFJ14" s="120"/>
      <c r="BFK14" s="120"/>
      <c r="BFL14" s="120"/>
      <c r="BFM14" s="120"/>
      <c r="BFN14" s="120"/>
      <c r="BFO14" s="120"/>
      <c r="BFP14" s="120"/>
      <c r="BFQ14" s="120"/>
      <c r="BFR14" s="120"/>
      <c r="BFS14" s="120"/>
      <c r="BFT14" s="120"/>
      <c r="BFU14" s="120"/>
      <c r="BFV14" s="120"/>
      <c r="BFW14" s="120"/>
      <c r="BFX14" s="120"/>
      <c r="BFY14" s="120"/>
      <c r="BFZ14" s="120"/>
      <c r="BGA14" s="120"/>
      <c r="BGB14" s="120"/>
      <c r="BGC14" s="120"/>
      <c r="BGD14" s="120"/>
      <c r="BGE14" s="120"/>
      <c r="BGF14" s="120"/>
      <c r="BGG14" s="120"/>
      <c r="BGH14" s="120"/>
      <c r="BGI14" s="120"/>
      <c r="BGJ14" s="120"/>
      <c r="BGK14" s="120"/>
      <c r="BGL14" s="120"/>
      <c r="BGM14" s="120"/>
      <c r="BGN14" s="120"/>
      <c r="BGO14" s="120"/>
      <c r="BGP14" s="120"/>
      <c r="BGQ14" s="120"/>
      <c r="BGR14" s="120"/>
      <c r="BGS14" s="120"/>
      <c r="BGT14" s="120"/>
      <c r="BGU14" s="120"/>
      <c r="BGV14" s="120"/>
      <c r="BGW14" s="120"/>
      <c r="BGX14" s="120"/>
      <c r="BGY14" s="120"/>
      <c r="BGZ14" s="120"/>
      <c r="BHA14" s="120"/>
      <c r="BHB14" s="120"/>
      <c r="BHC14" s="120"/>
      <c r="BHD14" s="120"/>
      <c r="BHE14" s="120"/>
      <c r="BHF14" s="120"/>
      <c r="BHG14" s="120"/>
      <c r="BHH14" s="120"/>
      <c r="BHI14" s="120"/>
      <c r="BHJ14" s="120"/>
      <c r="BHK14" s="120"/>
      <c r="BHL14" s="120"/>
      <c r="BHM14" s="120"/>
      <c r="BHN14" s="120"/>
      <c r="BHO14" s="120"/>
      <c r="BHP14" s="120"/>
      <c r="BHQ14" s="120"/>
      <c r="BHR14" s="120"/>
      <c r="BHS14" s="120"/>
      <c r="BHT14" s="120"/>
      <c r="BHU14" s="120"/>
      <c r="BHV14" s="120"/>
      <c r="BHW14" s="120"/>
      <c r="BHX14" s="120"/>
      <c r="BHY14" s="120"/>
      <c r="BHZ14" s="120"/>
      <c r="BIA14" s="120"/>
      <c r="BIB14" s="120"/>
      <c r="BIC14" s="120"/>
      <c r="BID14" s="120"/>
      <c r="BIE14" s="120"/>
      <c r="BIF14" s="120"/>
      <c r="BIG14" s="120"/>
      <c r="BIH14" s="120"/>
      <c r="BII14" s="120"/>
      <c r="BIJ14" s="120"/>
      <c r="BIK14" s="120"/>
      <c r="BIL14" s="120"/>
      <c r="BIM14" s="120"/>
      <c r="BIN14" s="120"/>
      <c r="BIO14" s="120"/>
      <c r="BIP14" s="120"/>
      <c r="BIQ14" s="120"/>
      <c r="BIR14" s="120"/>
      <c r="BIS14" s="120"/>
      <c r="BIT14" s="120"/>
      <c r="BIU14" s="120"/>
      <c r="BIV14" s="120"/>
      <c r="BIW14" s="120"/>
      <c r="BIX14" s="120"/>
      <c r="BIY14" s="120"/>
      <c r="BIZ14" s="120"/>
      <c r="BJA14" s="120"/>
      <c r="BJB14" s="120"/>
      <c r="BJC14" s="120"/>
      <c r="BJD14" s="120"/>
      <c r="BJE14" s="120"/>
      <c r="BJF14" s="120"/>
      <c r="BJG14" s="120"/>
      <c r="BJH14" s="120"/>
      <c r="BJI14" s="120"/>
      <c r="BJJ14" s="120"/>
      <c r="BJK14" s="120"/>
      <c r="BJL14" s="120"/>
      <c r="BJM14" s="120"/>
      <c r="BJN14" s="120"/>
      <c r="BJO14" s="120"/>
      <c r="BJP14" s="120"/>
      <c r="BJQ14" s="120"/>
      <c r="BJR14" s="120"/>
      <c r="BJS14" s="120"/>
      <c r="BJT14" s="120"/>
      <c r="BJU14" s="120"/>
      <c r="BJV14" s="120"/>
      <c r="BJW14" s="120"/>
      <c r="BJX14" s="120"/>
      <c r="BJY14" s="120"/>
      <c r="BJZ14" s="120"/>
      <c r="BKA14" s="120"/>
      <c r="BKB14" s="120"/>
      <c r="BKC14" s="120"/>
      <c r="BKD14" s="120"/>
      <c r="BKE14" s="120"/>
      <c r="BKF14" s="120"/>
      <c r="BKG14" s="120"/>
      <c r="BKH14" s="120"/>
      <c r="BKI14" s="120"/>
      <c r="BKJ14" s="120"/>
      <c r="BKK14" s="120"/>
      <c r="BKL14" s="120"/>
      <c r="BKM14" s="120"/>
      <c r="BKN14" s="120"/>
      <c r="BKO14" s="120"/>
      <c r="BKP14" s="120"/>
      <c r="BKQ14" s="120"/>
      <c r="BKR14" s="120"/>
      <c r="BKS14" s="120"/>
      <c r="BKT14" s="120"/>
      <c r="BKU14" s="120"/>
      <c r="BKV14" s="120"/>
      <c r="BKW14" s="120"/>
      <c r="BKX14" s="120"/>
      <c r="BKY14" s="120"/>
      <c r="BKZ14" s="120"/>
      <c r="BLA14" s="120"/>
      <c r="BLB14" s="120"/>
      <c r="BLC14" s="120"/>
      <c r="BLD14" s="120"/>
      <c r="BLE14" s="120"/>
      <c r="BLF14" s="120"/>
      <c r="BLG14" s="120"/>
      <c r="BLH14" s="120"/>
      <c r="BLI14" s="120"/>
      <c r="BLJ14" s="120"/>
      <c r="BLK14" s="120"/>
      <c r="BLL14" s="120"/>
      <c r="BLM14" s="120"/>
      <c r="BLN14" s="120"/>
      <c r="BLO14" s="120"/>
      <c r="BLP14" s="120"/>
      <c r="BLQ14" s="120"/>
      <c r="BLR14" s="120"/>
      <c r="BLS14" s="120"/>
      <c r="BLT14" s="120"/>
      <c r="BLU14" s="120"/>
      <c r="BLV14" s="120"/>
      <c r="BLW14" s="120"/>
      <c r="BLX14" s="120"/>
      <c r="BLY14" s="120"/>
      <c r="BLZ14" s="120"/>
      <c r="BMA14" s="120"/>
      <c r="BMB14" s="120"/>
      <c r="BMC14" s="120"/>
      <c r="BMD14" s="120"/>
      <c r="BME14" s="120"/>
      <c r="BMF14" s="120"/>
      <c r="BMG14" s="120"/>
      <c r="BMH14" s="120"/>
      <c r="BMI14" s="120"/>
      <c r="BMJ14" s="120"/>
      <c r="BMK14" s="120"/>
      <c r="BML14" s="120"/>
      <c r="BMM14" s="120"/>
      <c r="BMN14" s="120"/>
      <c r="BMO14" s="120"/>
      <c r="BMP14" s="120"/>
      <c r="BMQ14" s="120"/>
      <c r="BMR14" s="120"/>
      <c r="BMS14" s="120"/>
      <c r="BMT14" s="120"/>
      <c r="BMU14" s="120"/>
      <c r="BMV14" s="120"/>
      <c r="BMW14" s="120"/>
      <c r="BMX14" s="120"/>
      <c r="BMY14" s="120"/>
      <c r="BMZ14" s="120"/>
      <c r="BNA14" s="120"/>
      <c r="BNB14" s="120"/>
      <c r="BNC14" s="120"/>
      <c r="BND14" s="120"/>
      <c r="BNE14" s="120"/>
      <c r="BNF14" s="120"/>
      <c r="BNG14" s="120"/>
      <c r="BNH14" s="120"/>
      <c r="BNI14" s="120"/>
      <c r="BNJ14" s="120"/>
      <c r="BNK14" s="120"/>
      <c r="BNL14" s="120"/>
      <c r="BNM14" s="120"/>
      <c r="BNN14" s="120"/>
      <c r="BNO14" s="120"/>
      <c r="BNP14" s="120"/>
      <c r="BNQ14" s="120"/>
      <c r="BNR14" s="120"/>
      <c r="BNS14" s="120"/>
      <c r="BNT14" s="120"/>
      <c r="BNU14" s="120"/>
      <c r="BNV14" s="120"/>
      <c r="BNW14" s="120"/>
      <c r="BNX14" s="120"/>
      <c r="BNY14" s="120"/>
      <c r="BNZ14" s="120"/>
      <c r="BOA14" s="120"/>
      <c r="BOB14" s="120"/>
      <c r="BOC14" s="120"/>
      <c r="BOD14" s="120"/>
      <c r="BOE14" s="120"/>
      <c r="BOF14" s="120"/>
      <c r="BOG14" s="120"/>
      <c r="BOH14" s="120"/>
      <c r="BOI14" s="120"/>
      <c r="BOJ14" s="120"/>
      <c r="BOK14" s="120"/>
      <c r="BOL14" s="120"/>
      <c r="BOM14" s="120"/>
      <c r="BON14" s="120"/>
      <c r="BOO14" s="120"/>
      <c r="BOP14" s="120"/>
      <c r="BOQ14" s="120"/>
      <c r="BOR14" s="120"/>
      <c r="BOS14" s="120"/>
      <c r="BOT14" s="120"/>
      <c r="BOU14" s="120"/>
      <c r="BOV14" s="120"/>
      <c r="BOW14" s="120"/>
      <c r="BOX14" s="120"/>
      <c r="BOY14" s="120"/>
      <c r="BOZ14" s="120"/>
      <c r="BPA14" s="120"/>
      <c r="BPB14" s="120"/>
      <c r="BPC14" s="120"/>
      <c r="BPD14" s="120"/>
      <c r="BPE14" s="120"/>
      <c r="BPF14" s="120"/>
      <c r="BPG14" s="120"/>
      <c r="BPH14" s="120"/>
      <c r="BPI14" s="120"/>
      <c r="BPJ14" s="120"/>
      <c r="BPK14" s="120"/>
      <c r="BPL14" s="120"/>
      <c r="BPM14" s="120"/>
      <c r="BPN14" s="120"/>
      <c r="BPO14" s="120"/>
      <c r="BPP14" s="120"/>
      <c r="BPQ14" s="120"/>
      <c r="BPR14" s="120"/>
      <c r="BPS14" s="120"/>
      <c r="BPT14" s="120"/>
      <c r="BPU14" s="120"/>
      <c r="BPV14" s="120"/>
      <c r="BPW14" s="120"/>
      <c r="BPX14" s="120"/>
      <c r="BPY14" s="120"/>
      <c r="BPZ14" s="120"/>
      <c r="BQA14" s="120"/>
      <c r="BQB14" s="120"/>
      <c r="BQC14" s="120"/>
      <c r="BQD14" s="120"/>
      <c r="BQE14" s="120"/>
      <c r="BQF14" s="120"/>
      <c r="BQG14" s="120"/>
      <c r="BQH14" s="120"/>
      <c r="BQI14" s="120"/>
      <c r="BQJ14" s="120"/>
      <c r="BQK14" s="120"/>
      <c r="BQL14" s="120"/>
      <c r="BQM14" s="120"/>
      <c r="BQN14" s="120"/>
      <c r="BQO14" s="120"/>
      <c r="BQP14" s="120"/>
      <c r="BQQ14" s="120"/>
      <c r="BQR14" s="120"/>
      <c r="BQS14" s="120"/>
      <c r="BQT14" s="120"/>
      <c r="BQU14" s="120"/>
      <c r="BQV14" s="120"/>
      <c r="BQW14" s="120"/>
      <c r="BQX14" s="120"/>
      <c r="BQY14" s="120"/>
      <c r="BQZ14" s="120"/>
      <c r="BRA14" s="120"/>
      <c r="BRB14" s="120"/>
      <c r="BRC14" s="120"/>
      <c r="BRD14" s="120"/>
      <c r="BRE14" s="120"/>
      <c r="BRF14" s="120"/>
      <c r="BRG14" s="120"/>
      <c r="BRH14" s="120"/>
      <c r="BRI14" s="120"/>
      <c r="BRJ14" s="120"/>
      <c r="BRK14" s="120"/>
      <c r="BRL14" s="120"/>
      <c r="BRM14" s="120"/>
      <c r="BRN14" s="120"/>
      <c r="BRO14" s="120"/>
      <c r="BRP14" s="120"/>
      <c r="BRQ14" s="120"/>
      <c r="BRR14" s="120"/>
      <c r="BRS14" s="120"/>
      <c r="BRT14" s="120"/>
      <c r="BRU14" s="120"/>
      <c r="BRV14" s="120"/>
      <c r="BRW14" s="120"/>
      <c r="BRX14" s="120"/>
      <c r="BRY14" s="120"/>
      <c r="BRZ14" s="120"/>
      <c r="BSA14" s="120"/>
      <c r="BSB14" s="120"/>
      <c r="BSC14" s="120"/>
      <c r="BSD14" s="120"/>
      <c r="BSE14" s="120"/>
      <c r="BSF14" s="120"/>
      <c r="BSG14" s="120"/>
      <c r="BSH14" s="120"/>
      <c r="BSI14" s="120"/>
      <c r="BSJ14" s="120"/>
      <c r="BSK14" s="120"/>
      <c r="BSL14" s="120"/>
      <c r="BSM14" s="120"/>
      <c r="BSN14" s="120"/>
      <c r="BSO14" s="120"/>
      <c r="BSP14" s="120"/>
      <c r="BSQ14" s="120"/>
      <c r="BSR14" s="120"/>
      <c r="BSS14" s="120"/>
      <c r="BST14" s="120"/>
      <c r="BSU14" s="120"/>
      <c r="BSV14" s="120"/>
      <c r="BSW14" s="120"/>
      <c r="BSX14" s="120"/>
      <c r="BSY14" s="120"/>
      <c r="BSZ14" s="120"/>
      <c r="BTA14" s="120"/>
      <c r="BTB14" s="120"/>
      <c r="BTC14" s="120"/>
      <c r="BTD14" s="120"/>
      <c r="BTE14" s="120"/>
      <c r="BTF14" s="120"/>
      <c r="BTG14" s="120"/>
      <c r="BTH14" s="120"/>
      <c r="BTI14" s="120"/>
      <c r="BTJ14" s="120"/>
      <c r="BTK14" s="120"/>
      <c r="BTL14" s="120"/>
      <c r="BTM14" s="120"/>
      <c r="BTN14" s="120"/>
      <c r="BTO14" s="120"/>
      <c r="BTP14" s="120"/>
      <c r="BTQ14" s="120"/>
      <c r="BTR14" s="120"/>
      <c r="BTS14" s="120"/>
      <c r="BTT14" s="120"/>
      <c r="BTU14" s="120"/>
      <c r="BTV14" s="120"/>
      <c r="BTW14" s="120"/>
      <c r="BTX14" s="120"/>
      <c r="BTY14" s="120"/>
      <c r="BTZ14" s="120"/>
      <c r="BUA14" s="120"/>
      <c r="BUB14" s="120"/>
      <c r="BUC14" s="120"/>
      <c r="BUD14" s="120"/>
      <c r="BUE14" s="120"/>
      <c r="BUF14" s="120"/>
      <c r="BUG14" s="120"/>
      <c r="BUH14" s="120"/>
      <c r="BUI14" s="120"/>
      <c r="BUJ14" s="120"/>
      <c r="BUK14" s="120"/>
      <c r="BUL14" s="120"/>
      <c r="BUM14" s="120"/>
      <c r="BUN14" s="120"/>
      <c r="BUO14" s="120"/>
      <c r="BUP14" s="120"/>
      <c r="BUQ14" s="120"/>
      <c r="BUR14" s="120"/>
      <c r="BUS14" s="120"/>
      <c r="BUT14" s="120"/>
      <c r="BUU14" s="120"/>
      <c r="BUV14" s="120"/>
      <c r="BUW14" s="120"/>
      <c r="BUX14" s="120"/>
      <c r="BUY14" s="120"/>
      <c r="BUZ14" s="120"/>
      <c r="BVA14" s="120"/>
      <c r="BVB14" s="120"/>
      <c r="BVC14" s="120"/>
      <c r="BVD14" s="120"/>
      <c r="BVE14" s="120"/>
      <c r="BVF14" s="120"/>
      <c r="BVG14" s="120"/>
      <c r="BVH14" s="120"/>
      <c r="BVI14" s="120"/>
      <c r="BVJ14" s="120"/>
      <c r="BVK14" s="120"/>
      <c r="BVL14" s="120"/>
      <c r="BVM14" s="120"/>
      <c r="BVN14" s="120"/>
      <c r="BVO14" s="120"/>
      <c r="BVP14" s="120"/>
      <c r="BVQ14" s="120"/>
      <c r="BVR14" s="120"/>
      <c r="BVS14" s="120"/>
      <c r="BVT14" s="120"/>
      <c r="BVU14" s="120"/>
      <c r="BVV14" s="120"/>
      <c r="BVW14" s="120"/>
      <c r="BVX14" s="120"/>
      <c r="BVY14" s="120"/>
      <c r="BVZ14" s="120"/>
      <c r="BWA14" s="120"/>
      <c r="BWB14" s="120"/>
      <c r="BWC14" s="120"/>
      <c r="BWD14" s="120"/>
      <c r="BWE14" s="120"/>
      <c r="BWF14" s="120"/>
      <c r="BWG14" s="120"/>
      <c r="BWH14" s="120"/>
      <c r="BWI14" s="120"/>
      <c r="BWJ14" s="120"/>
      <c r="BWK14" s="120"/>
      <c r="BWL14" s="120"/>
      <c r="BWM14" s="120"/>
      <c r="BWN14" s="120"/>
      <c r="BWO14" s="120"/>
      <c r="BWP14" s="120"/>
      <c r="BWQ14" s="120"/>
      <c r="BWR14" s="120"/>
      <c r="BWS14" s="120"/>
      <c r="BWT14" s="120"/>
      <c r="BWU14" s="120"/>
      <c r="BWV14" s="120"/>
      <c r="BWW14" s="120"/>
      <c r="BWX14" s="120"/>
      <c r="BWY14" s="120"/>
      <c r="BWZ14" s="120"/>
      <c r="BXA14" s="120"/>
      <c r="BXB14" s="120"/>
      <c r="BXC14" s="120"/>
      <c r="BXD14" s="120"/>
      <c r="BXE14" s="120"/>
      <c r="BXF14" s="120"/>
      <c r="BXG14" s="120"/>
      <c r="BXH14" s="120"/>
      <c r="BXI14" s="120"/>
      <c r="BXJ14" s="120"/>
      <c r="BXK14" s="120"/>
      <c r="BXL14" s="120"/>
      <c r="BXM14" s="120"/>
      <c r="BXN14" s="120"/>
      <c r="BXO14" s="120"/>
      <c r="BXP14" s="120"/>
      <c r="BXQ14" s="120"/>
      <c r="BXR14" s="120"/>
      <c r="BXS14" s="120"/>
      <c r="BXT14" s="120"/>
      <c r="BXU14" s="120"/>
      <c r="BXV14" s="120"/>
      <c r="BXW14" s="120"/>
      <c r="BXX14" s="120"/>
      <c r="BXY14" s="120"/>
      <c r="BXZ14" s="120"/>
      <c r="BYA14" s="120"/>
      <c r="BYB14" s="120"/>
      <c r="BYC14" s="120"/>
      <c r="BYD14" s="120"/>
      <c r="BYE14" s="120"/>
      <c r="BYF14" s="120"/>
      <c r="BYG14" s="120"/>
      <c r="BYH14" s="120"/>
      <c r="BYI14" s="120"/>
      <c r="BYJ14" s="120"/>
      <c r="BYK14" s="120"/>
      <c r="BYL14" s="120"/>
      <c r="BYM14" s="120"/>
      <c r="BYN14" s="120"/>
      <c r="BYO14" s="120"/>
      <c r="BYP14" s="120"/>
      <c r="BYQ14" s="120"/>
      <c r="BYR14" s="120"/>
      <c r="BYS14" s="120"/>
      <c r="BYT14" s="120"/>
      <c r="BYU14" s="120"/>
      <c r="BYV14" s="120"/>
      <c r="BYW14" s="120"/>
      <c r="BYX14" s="120"/>
      <c r="BYY14" s="120"/>
      <c r="BYZ14" s="120"/>
      <c r="BZA14" s="120"/>
      <c r="BZB14" s="120"/>
      <c r="BZC14" s="120"/>
      <c r="BZD14" s="120"/>
      <c r="BZE14" s="120"/>
      <c r="BZF14" s="120"/>
      <c r="BZG14" s="120"/>
      <c r="BZH14" s="120"/>
      <c r="BZI14" s="120"/>
      <c r="BZJ14" s="120"/>
      <c r="BZK14" s="120"/>
      <c r="BZL14" s="120"/>
      <c r="BZM14" s="120"/>
      <c r="BZN14" s="120"/>
      <c r="BZO14" s="120"/>
      <c r="BZP14" s="120"/>
      <c r="BZQ14" s="120"/>
      <c r="BZR14" s="120"/>
      <c r="BZS14" s="120"/>
      <c r="BZT14" s="120"/>
      <c r="BZU14" s="120"/>
      <c r="BZV14" s="120"/>
      <c r="BZW14" s="120"/>
      <c r="BZX14" s="120"/>
      <c r="BZY14" s="120"/>
      <c r="BZZ14" s="120"/>
      <c r="CAA14" s="120"/>
      <c r="CAB14" s="120"/>
      <c r="CAC14" s="120"/>
      <c r="CAD14" s="120"/>
      <c r="CAE14" s="120"/>
      <c r="CAF14" s="120"/>
      <c r="CAG14" s="120"/>
      <c r="CAH14" s="120"/>
      <c r="CAI14" s="120"/>
      <c r="CAJ14" s="120"/>
      <c r="CAK14" s="120"/>
      <c r="CAL14" s="120"/>
      <c r="CAM14" s="120"/>
      <c r="CAN14" s="120"/>
      <c r="CAO14" s="120"/>
      <c r="CAP14" s="120"/>
      <c r="CAQ14" s="120"/>
      <c r="CAR14" s="120"/>
      <c r="CAS14" s="120"/>
      <c r="CAT14" s="120"/>
      <c r="CAU14" s="120"/>
      <c r="CAV14" s="120"/>
      <c r="CAW14" s="120"/>
      <c r="CAX14" s="120"/>
      <c r="CAY14" s="120"/>
      <c r="CAZ14" s="120"/>
      <c r="CBA14" s="120"/>
      <c r="CBB14" s="120"/>
      <c r="CBC14" s="120"/>
      <c r="CBD14" s="120"/>
      <c r="CBE14" s="120"/>
      <c r="CBF14" s="120"/>
      <c r="CBG14" s="120"/>
      <c r="CBH14" s="120"/>
      <c r="CBI14" s="120"/>
      <c r="CBJ14" s="120"/>
      <c r="CBK14" s="120"/>
      <c r="CBL14" s="120"/>
      <c r="CBM14" s="120"/>
      <c r="CBN14" s="120"/>
      <c r="CBO14" s="120"/>
      <c r="CBP14" s="120"/>
      <c r="CBQ14" s="120"/>
      <c r="CBR14" s="120"/>
      <c r="CBS14" s="120"/>
      <c r="CBT14" s="120"/>
      <c r="CBU14" s="120"/>
      <c r="CBV14" s="120"/>
      <c r="CBW14" s="120"/>
      <c r="CBX14" s="120"/>
      <c r="CBY14" s="120"/>
      <c r="CBZ14" s="120"/>
      <c r="CCA14" s="120"/>
      <c r="CCB14" s="120"/>
      <c r="CCC14" s="120"/>
      <c r="CCD14" s="120"/>
      <c r="CCE14" s="120"/>
      <c r="CCF14" s="120"/>
      <c r="CCG14" s="120"/>
      <c r="CCH14" s="120"/>
      <c r="CCI14" s="120"/>
      <c r="CCJ14" s="120"/>
      <c r="CCK14" s="120"/>
      <c r="CCL14" s="120"/>
      <c r="CCM14" s="120"/>
      <c r="CCN14" s="120"/>
      <c r="CCO14" s="120"/>
      <c r="CCP14" s="120"/>
      <c r="CCQ14" s="120"/>
      <c r="CCR14" s="120"/>
      <c r="CCS14" s="120"/>
      <c r="CCT14" s="120"/>
      <c r="CCU14" s="120"/>
      <c r="CCV14" s="120"/>
      <c r="CCW14" s="120"/>
      <c r="CCX14" s="120"/>
      <c r="CCY14" s="120"/>
      <c r="CCZ14" s="120"/>
      <c r="CDA14" s="120"/>
      <c r="CDB14" s="120"/>
      <c r="CDC14" s="120"/>
      <c r="CDD14" s="120"/>
      <c r="CDE14" s="120"/>
      <c r="CDF14" s="120"/>
      <c r="CDG14" s="120"/>
      <c r="CDH14" s="120"/>
      <c r="CDI14" s="120"/>
      <c r="CDJ14" s="120"/>
      <c r="CDK14" s="120"/>
      <c r="CDL14" s="120"/>
      <c r="CDM14" s="120"/>
      <c r="CDN14" s="120"/>
      <c r="CDO14" s="120"/>
      <c r="CDP14" s="120"/>
      <c r="CDQ14" s="120"/>
      <c r="CDR14" s="120"/>
      <c r="CDS14" s="120"/>
      <c r="CDT14" s="120"/>
      <c r="CDU14" s="120"/>
      <c r="CDV14" s="120"/>
      <c r="CDW14" s="120"/>
      <c r="CDX14" s="120"/>
      <c r="CDY14" s="120"/>
      <c r="CDZ14" s="120"/>
      <c r="CEA14" s="120"/>
      <c r="CEB14" s="120"/>
      <c r="CEC14" s="120"/>
      <c r="CED14" s="120"/>
      <c r="CEE14" s="120"/>
      <c r="CEF14" s="120"/>
      <c r="CEG14" s="120"/>
      <c r="CEH14" s="120"/>
      <c r="CEI14" s="120"/>
      <c r="CEJ14" s="120"/>
      <c r="CEK14" s="120"/>
      <c r="CEL14" s="120"/>
      <c r="CEM14" s="120"/>
      <c r="CEN14" s="120"/>
      <c r="CEO14" s="120"/>
      <c r="CEP14" s="120"/>
      <c r="CEQ14" s="120"/>
      <c r="CER14" s="120"/>
      <c r="CES14" s="120"/>
      <c r="CET14" s="120"/>
      <c r="CEU14" s="120"/>
      <c r="CEV14" s="120"/>
      <c r="CEW14" s="120"/>
      <c r="CEX14" s="120"/>
      <c r="CEY14" s="120"/>
      <c r="CEZ14" s="120"/>
      <c r="CFA14" s="120"/>
      <c r="CFB14" s="120"/>
      <c r="CFC14" s="120"/>
      <c r="CFD14" s="120"/>
      <c r="CFE14" s="120"/>
      <c r="CFF14" s="120"/>
      <c r="CFG14" s="120"/>
      <c r="CFH14" s="120"/>
      <c r="CFI14" s="120"/>
      <c r="CFJ14" s="120"/>
      <c r="CFK14" s="120"/>
      <c r="CFL14" s="120"/>
      <c r="CFM14" s="120"/>
      <c r="CFN14" s="120"/>
      <c r="CFO14" s="120"/>
      <c r="CFP14" s="120"/>
      <c r="CFQ14" s="120"/>
      <c r="CFR14" s="120"/>
      <c r="CFS14" s="120"/>
      <c r="CFT14" s="120"/>
      <c r="CFU14" s="120"/>
      <c r="CFV14" s="120"/>
      <c r="CFW14" s="120"/>
      <c r="CFX14" s="120"/>
      <c r="CFY14" s="120"/>
      <c r="CFZ14" s="120"/>
      <c r="CGA14" s="120"/>
      <c r="CGB14" s="120"/>
      <c r="CGC14" s="120"/>
      <c r="CGD14" s="120"/>
      <c r="CGE14" s="120"/>
      <c r="CGF14" s="120"/>
      <c r="CGG14" s="120"/>
      <c r="CGH14" s="120"/>
      <c r="CGI14" s="120"/>
      <c r="CGJ14" s="120"/>
      <c r="CGK14" s="120"/>
      <c r="CGL14" s="120"/>
      <c r="CGM14" s="120"/>
      <c r="CGN14" s="120"/>
      <c r="CGO14" s="120"/>
      <c r="CGP14" s="120"/>
      <c r="CGQ14" s="120"/>
      <c r="CGR14" s="120"/>
      <c r="CGS14" s="120"/>
      <c r="CGT14" s="120"/>
      <c r="CGU14" s="120"/>
      <c r="CGV14" s="120"/>
      <c r="CGW14" s="120"/>
      <c r="CGX14" s="120"/>
      <c r="CGY14" s="120"/>
      <c r="CGZ14" s="120"/>
      <c r="CHA14" s="120"/>
      <c r="CHB14" s="120"/>
      <c r="CHC14" s="120"/>
      <c r="CHD14" s="120"/>
      <c r="CHE14" s="120"/>
      <c r="CHF14" s="120"/>
      <c r="CHG14" s="120"/>
      <c r="CHH14" s="120"/>
      <c r="CHI14" s="120"/>
      <c r="CHJ14" s="120"/>
      <c r="CHK14" s="120"/>
      <c r="CHL14" s="120"/>
      <c r="CHM14" s="120"/>
      <c r="CHN14" s="120"/>
      <c r="CHO14" s="120"/>
      <c r="CHP14" s="120"/>
      <c r="CHQ14" s="120"/>
      <c r="CHR14" s="120"/>
      <c r="CHS14" s="120"/>
      <c r="CHT14" s="120"/>
      <c r="CHU14" s="120"/>
      <c r="CHV14" s="120"/>
      <c r="CHW14" s="120"/>
      <c r="CHX14" s="120"/>
      <c r="CHY14" s="120"/>
      <c r="CHZ14" s="120"/>
      <c r="CIA14" s="120"/>
      <c r="CIB14" s="120"/>
      <c r="CIC14" s="120"/>
      <c r="CID14" s="120"/>
      <c r="CIE14" s="120"/>
      <c r="CIF14" s="120"/>
      <c r="CIG14" s="120"/>
      <c r="CIH14" s="120"/>
      <c r="CII14" s="120"/>
      <c r="CIJ14" s="120"/>
      <c r="CIK14" s="120"/>
      <c r="CIL14" s="120"/>
      <c r="CIM14" s="120"/>
      <c r="CIN14" s="120"/>
      <c r="CIO14" s="120"/>
      <c r="CIP14" s="120"/>
      <c r="CIQ14" s="120"/>
      <c r="CIR14" s="120"/>
      <c r="CIS14" s="120"/>
      <c r="CIT14" s="120"/>
      <c r="CIU14" s="120"/>
      <c r="CIV14" s="120"/>
      <c r="CIW14" s="120"/>
      <c r="CIX14" s="120"/>
      <c r="CIY14" s="120"/>
      <c r="CIZ14" s="120"/>
      <c r="CJA14" s="120"/>
      <c r="CJB14" s="120"/>
      <c r="CJC14" s="120"/>
      <c r="CJD14" s="120"/>
      <c r="CJE14" s="120"/>
      <c r="CJF14" s="120"/>
      <c r="CJG14" s="120"/>
      <c r="CJH14" s="120"/>
      <c r="CJI14" s="120"/>
      <c r="CJJ14" s="120"/>
      <c r="CJK14" s="120"/>
      <c r="CJL14" s="120"/>
      <c r="CJM14" s="120"/>
      <c r="CJN14" s="120"/>
      <c r="CJO14" s="120"/>
      <c r="CJP14" s="120"/>
      <c r="CJQ14" s="120"/>
      <c r="CJR14" s="120"/>
      <c r="CJS14" s="120"/>
      <c r="CJT14" s="120"/>
      <c r="CJU14" s="120"/>
      <c r="CJV14" s="120"/>
      <c r="CJW14" s="120"/>
      <c r="CJX14" s="120"/>
      <c r="CJY14" s="120"/>
      <c r="CJZ14" s="120"/>
      <c r="CKA14" s="120"/>
      <c r="CKB14" s="120"/>
      <c r="CKC14" s="120"/>
      <c r="CKD14" s="120"/>
      <c r="CKE14" s="120"/>
      <c r="CKF14" s="120"/>
      <c r="CKG14" s="120"/>
      <c r="CKH14" s="120"/>
      <c r="CKI14" s="120"/>
      <c r="CKJ14" s="120"/>
      <c r="CKK14" s="120"/>
      <c r="CKL14" s="120"/>
      <c r="CKM14" s="120"/>
      <c r="CKN14" s="120"/>
      <c r="CKO14" s="120"/>
      <c r="CKP14" s="120"/>
      <c r="CKQ14" s="120"/>
      <c r="CKR14" s="120"/>
      <c r="CKS14" s="120"/>
      <c r="CKT14" s="120"/>
      <c r="CKU14" s="120"/>
      <c r="CKV14" s="120"/>
      <c r="CKW14" s="120"/>
      <c r="CKX14" s="120"/>
      <c r="CKY14" s="120"/>
      <c r="CKZ14" s="120"/>
      <c r="CLA14" s="120"/>
      <c r="CLB14" s="120"/>
      <c r="CLC14" s="120"/>
      <c r="CLD14" s="120"/>
      <c r="CLE14" s="120"/>
      <c r="CLF14" s="120"/>
      <c r="CLG14" s="120"/>
      <c r="CLH14" s="120"/>
      <c r="CLI14" s="120"/>
      <c r="CLJ14" s="120"/>
      <c r="CLK14" s="120"/>
      <c r="CLL14" s="120"/>
      <c r="CLM14" s="120"/>
      <c r="CLN14" s="120"/>
      <c r="CLO14" s="120"/>
      <c r="CLP14" s="120"/>
      <c r="CLQ14" s="120"/>
      <c r="CLR14" s="120"/>
      <c r="CLS14" s="120"/>
      <c r="CLT14" s="120"/>
      <c r="CLU14" s="120"/>
      <c r="CLV14" s="120"/>
      <c r="CLW14" s="120"/>
      <c r="CLX14" s="120"/>
      <c r="CLY14" s="120"/>
      <c r="CLZ14" s="120"/>
      <c r="CMA14" s="120"/>
      <c r="CMB14" s="120"/>
      <c r="CMC14" s="120"/>
      <c r="CMD14" s="120"/>
      <c r="CME14" s="120"/>
      <c r="CMF14" s="120"/>
      <c r="CMG14" s="120"/>
      <c r="CMH14" s="120"/>
      <c r="CMI14" s="120"/>
      <c r="CMJ14" s="120"/>
      <c r="CMK14" s="120"/>
      <c r="CML14" s="120"/>
      <c r="CMM14" s="120"/>
      <c r="CMN14" s="120"/>
      <c r="CMO14" s="120"/>
      <c r="CMP14" s="120"/>
      <c r="CMQ14" s="120"/>
      <c r="CMR14" s="120"/>
      <c r="CMS14" s="120"/>
      <c r="CMT14" s="120"/>
      <c r="CMU14" s="120"/>
      <c r="CMV14" s="120"/>
      <c r="CMW14" s="120"/>
      <c r="CMX14" s="120"/>
      <c r="CMY14" s="120"/>
      <c r="CMZ14" s="120"/>
      <c r="CNA14" s="120"/>
      <c r="CNB14" s="120"/>
      <c r="CNC14" s="120"/>
      <c r="CND14" s="120"/>
      <c r="CNE14" s="120"/>
      <c r="CNF14" s="120"/>
      <c r="CNG14" s="120"/>
      <c r="CNH14" s="120"/>
      <c r="CNI14" s="120"/>
      <c r="CNJ14" s="120"/>
      <c r="CNK14" s="120"/>
      <c r="CNL14" s="120"/>
      <c r="CNM14" s="120"/>
      <c r="CNN14" s="120"/>
      <c r="CNO14" s="120"/>
      <c r="CNP14" s="120"/>
      <c r="CNQ14" s="120"/>
      <c r="CNR14" s="120"/>
      <c r="CNS14" s="120"/>
      <c r="CNT14" s="120"/>
      <c r="CNU14" s="120"/>
      <c r="CNV14" s="120"/>
      <c r="CNW14" s="120"/>
      <c r="CNX14" s="120"/>
      <c r="CNY14" s="120"/>
      <c r="CNZ14" s="120"/>
      <c r="COA14" s="120"/>
      <c r="COB14" s="120"/>
      <c r="COC14" s="120"/>
      <c r="COD14" s="120"/>
      <c r="COE14" s="120"/>
      <c r="COF14" s="120"/>
      <c r="COG14" s="120"/>
      <c r="COH14" s="120"/>
      <c r="COI14" s="120"/>
      <c r="COJ14" s="120"/>
      <c r="COK14" s="120"/>
      <c r="COL14" s="120"/>
      <c r="COM14" s="120"/>
      <c r="CON14" s="120"/>
      <c r="COO14" s="120"/>
      <c r="COP14" s="120"/>
      <c r="COQ14" s="120"/>
      <c r="COR14" s="120"/>
      <c r="COS14" s="120"/>
      <c r="COT14" s="120"/>
      <c r="COU14" s="120"/>
      <c r="COV14" s="120"/>
      <c r="COW14" s="120"/>
      <c r="COX14" s="120"/>
      <c r="COY14" s="120"/>
      <c r="COZ14" s="120"/>
      <c r="CPA14" s="120"/>
      <c r="CPB14" s="120"/>
      <c r="CPC14" s="120"/>
      <c r="CPD14" s="120"/>
      <c r="CPE14" s="120"/>
      <c r="CPF14" s="120"/>
      <c r="CPG14" s="120"/>
      <c r="CPH14" s="120"/>
      <c r="CPI14" s="120"/>
      <c r="CPJ14" s="120"/>
      <c r="CPK14" s="120"/>
      <c r="CPL14" s="120"/>
      <c r="CPM14" s="120"/>
      <c r="CPN14" s="120"/>
      <c r="CPO14" s="120"/>
      <c r="CPP14" s="120"/>
      <c r="CPQ14" s="120"/>
      <c r="CPR14" s="120"/>
      <c r="CPS14" s="120"/>
      <c r="CPT14" s="120"/>
      <c r="CPU14" s="120"/>
      <c r="CPV14" s="120"/>
      <c r="CPW14" s="120"/>
      <c r="CPX14" s="120"/>
      <c r="CPY14" s="120"/>
      <c r="CPZ14" s="120"/>
      <c r="CQA14" s="120"/>
      <c r="CQB14" s="120"/>
      <c r="CQC14" s="120"/>
      <c r="CQD14" s="120"/>
      <c r="CQE14" s="120"/>
      <c r="CQF14" s="120"/>
      <c r="CQG14" s="120"/>
      <c r="CQH14" s="120"/>
      <c r="CQI14" s="120"/>
      <c r="CQJ14" s="120"/>
      <c r="CQK14" s="120"/>
      <c r="CQL14" s="120"/>
      <c r="CQM14" s="120"/>
      <c r="CQN14" s="120"/>
      <c r="CQO14" s="120"/>
      <c r="CQP14" s="120"/>
      <c r="CQQ14" s="120"/>
      <c r="CQR14" s="120"/>
      <c r="CQS14" s="120"/>
      <c r="CQT14" s="120"/>
      <c r="CQU14" s="120"/>
      <c r="CQV14" s="120"/>
      <c r="CQW14" s="120"/>
      <c r="CQX14" s="120"/>
      <c r="CQY14" s="120"/>
      <c r="CQZ14" s="120"/>
      <c r="CRA14" s="120"/>
      <c r="CRB14" s="120"/>
      <c r="CRC14" s="120"/>
      <c r="CRD14" s="120"/>
      <c r="CRE14" s="120"/>
      <c r="CRF14" s="120"/>
      <c r="CRG14" s="120"/>
      <c r="CRH14" s="120"/>
      <c r="CRI14" s="120"/>
      <c r="CRJ14" s="120"/>
      <c r="CRK14" s="120"/>
      <c r="CRL14" s="120"/>
      <c r="CRM14" s="120"/>
      <c r="CRN14" s="120"/>
      <c r="CRO14" s="120"/>
      <c r="CRP14" s="120"/>
      <c r="CRQ14" s="120"/>
      <c r="CRR14" s="120"/>
      <c r="CRS14" s="120"/>
      <c r="CRT14" s="120"/>
      <c r="CRU14" s="120"/>
      <c r="CRV14" s="120"/>
      <c r="CRW14" s="120"/>
      <c r="CRX14" s="120"/>
      <c r="CRY14" s="120"/>
      <c r="CRZ14" s="120"/>
      <c r="CSA14" s="120"/>
      <c r="CSB14" s="120"/>
      <c r="CSC14" s="120"/>
      <c r="CSD14" s="120"/>
      <c r="CSE14" s="120"/>
      <c r="CSF14" s="120"/>
      <c r="CSG14" s="120"/>
      <c r="CSH14" s="120"/>
      <c r="CSI14" s="120"/>
      <c r="CSJ14" s="120"/>
      <c r="CSK14" s="120"/>
      <c r="CSL14" s="120"/>
      <c r="CSM14" s="120"/>
      <c r="CSN14" s="120"/>
      <c r="CSO14" s="120"/>
      <c r="CSP14" s="120"/>
      <c r="CSQ14" s="120"/>
      <c r="CSR14" s="120"/>
      <c r="CSS14" s="120"/>
      <c r="CST14" s="120"/>
      <c r="CSU14" s="120"/>
      <c r="CSV14" s="120"/>
      <c r="CSW14" s="120"/>
      <c r="CSX14" s="120"/>
      <c r="CSY14" s="120"/>
      <c r="CSZ14" s="120"/>
      <c r="CTA14" s="120"/>
      <c r="CTB14" s="120"/>
      <c r="CTC14" s="120"/>
      <c r="CTD14" s="120"/>
      <c r="CTE14" s="120"/>
      <c r="CTF14" s="120"/>
      <c r="CTG14" s="120"/>
      <c r="CTH14" s="120"/>
      <c r="CTI14" s="120"/>
      <c r="CTJ14" s="120"/>
      <c r="CTK14" s="120"/>
      <c r="CTL14" s="120"/>
      <c r="CTM14" s="120"/>
      <c r="CTN14" s="120"/>
      <c r="CTO14" s="120"/>
      <c r="CTP14" s="120"/>
      <c r="CTQ14" s="120"/>
      <c r="CTR14" s="120"/>
      <c r="CTS14" s="120"/>
      <c r="CTT14" s="120"/>
      <c r="CTU14" s="120"/>
      <c r="CTV14" s="120"/>
      <c r="CTW14" s="120"/>
      <c r="CTX14" s="120"/>
      <c r="CTY14" s="120"/>
      <c r="CTZ14" s="120"/>
      <c r="CUA14" s="120"/>
      <c r="CUB14" s="120"/>
      <c r="CUC14" s="120"/>
      <c r="CUD14" s="120"/>
      <c r="CUE14" s="120"/>
      <c r="CUF14" s="120"/>
      <c r="CUG14" s="120"/>
      <c r="CUH14" s="120"/>
      <c r="CUI14" s="120"/>
      <c r="CUJ14" s="120"/>
      <c r="CUK14" s="120"/>
      <c r="CUL14" s="120"/>
      <c r="CUM14" s="120"/>
      <c r="CUN14" s="120"/>
      <c r="CUO14" s="120"/>
      <c r="CUP14" s="120"/>
      <c r="CUQ14" s="120"/>
      <c r="CUR14" s="120"/>
      <c r="CUS14" s="120"/>
      <c r="CUT14" s="120"/>
      <c r="CUU14" s="120"/>
      <c r="CUV14" s="120"/>
      <c r="CUW14" s="120"/>
      <c r="CUX14" s="120"/>
      <c r="CUY14" s="120"/>
      <c r="CUZ14" s="120"/>
      <c r="CVA14" s="120"/>
      <c r="CVB14" s="120"/>
      <c r="CVC14" s="120"/>
      <c r="CVD14" s="120"/>
      <c r="CVE14" s="120"/>
      <c r="CVF14" s="120"/>
      <c r="CVG14" s="120"/>
      <c r="CVH14" s="120"/>
      <c r="CVI14" s="120"/>
      <c r="CVJ14" s="120"/>
      <c r="CVK14" s="120"/>
      <c r="CVL14" s="120"/>
      <c r="CVM14" s="120"/>
      <c r="CVN14" s="120"/>
      <c r="CVO14" s="120"/>
      <c r="CVP14" s="120"/>
      <c r="CVQ14" s="120"/>
      <c r="CVR14" s="120"/>
      <c r="CVS14" s="120"/>
      <c r="CVT14" s="120"/>
      <c r="CVU14" s="120"/>
      <c r="CVV14" s="120"/>
      <c r="CVW14" s="120"/>
      <c r="CVX14" s="120"/>
      <c r="CVY14" s="120"/>
      <c r="CVZ14" s="120"/>
      <c r="CWA14" s="120"/>
      <c r="CWB14" s="120"/>
      <c r="CWC14" s="120"/>
      <c r="CWD14" s="120"/>
      <c r="CWE14" s="120"/>
      <c r="CWF14" s="120"/>
      <c r="CWG14" s="120"/>
      <c r="CWH14" s="120"/>
      <c r="CWI14" s="120"/>
      <c r="CWJ14" s="120"/>
      <c r="CWK14" s="120"/>
      <c r="CWL14" s="120"/>
      <c r="CWM14" s="120"/>
      <c r="CWN14" s="120"/>
      <c r="CWO14" s="120"/>
      <c r="CWP14" s="120"/>
      <c r="CWQ14" s="120"/>
      <c r="CWR14" s="120"/>
      <c r="CWS14" s="120"/>
      <c r="CWT14" s="120"/>
      <c r="CWU14" s="120"/>
      <c r="CWV14" s="120"/>
      <c r="CWW14" s="120"/>
      <c r="CWX14" s="120"/>
      <c r="CWY14" s="120"/>
      <c r="CWZ14" s="120"/>
      <c r="CXA14" s="120"/>
      <c r="CXB14" s="120"/>
      <c r="CXC14" s="120"/>
      <c r="CXD14" s="120"/>
      <c r="CXE14" s="120"/>
      <c r="CXF14" s="120"/>
      <c r="CXG14" s="120"/>
      <c r="CXH14" s="120"/>
      <c r="CXI14" s="120"/>
      <c r="CXJ14" s="120"/>
      <c r="CXK14" s="120"/>
      <c r="CXL14" s="120"/>
      <c r="CXM14" s="120"/>
      <c r="CXN14" s="120"/>
      <c r="CXO14" s="120"/>
      <c r="CXP14" s="120"/>
      <c r="CXQ14" s="120"/>
      <c r="CXR14" s="120"/>
      <c r="CXS14" s="120"/>
      <c r="CXT14" s="120"/>
      <c r="CXU14" s="120"/>
      <c r="CXV14" s="120"/>
      <c r="CXW14" s="120"/>
      <c r="CXX14" s="120"/>
      <c r="CXY14" s="120"/>
      <c r="CXZ14" s="120"/>
      <c r="CYA14" s="120"/>
      <c r="CYB14" s="120"/>
      <c r="CYC14" s="120"/>
      <c r="CYD14" s="120"/>
      <c r="CYE14" s="120"/>
      <c r="CYF14" s="120"/>
      <c r="CYG14" s="120"/>
      <c r="CYH14" s="120"/>
      <c r="CYI14" s="120"/>
      <c r="CYJ14" s="120"/>
      <c r="CYK14" s="120"/>
      <c r="CYL14" s="120"/>
      <c r="CYM14" s="120"/>
      <c r="CYN14" s="120"/>
      <c r="CYO14" s="120"/>
      <c r="CYP14" s="120"/>
      <c r="CYQ14" s="120"/>
      <c r="CYR14" s="120"/>
      <c r="CYS14" s="120"/>
      <c r="CYT14" s="120"/>
      <c r="CYU14" s="120"/>
      <c r="CYV14" s="120"/>
      <c r="CYW14" s="120"/>
      <c r="CYX14" s="120"/>
      <c r="CYY14" s="120"/>
      <c r="CYZ14" s="120"/>
      <c r="CZA14" s="120"/>
      <c r="CZB14" s="120"/>
      <c r="CZC14" s="120"/>
      <c r="CZD14" s="120"/>
      <c r="CZE14" s="120"/>
      <c r="CZF14" s="120"/>
      <c r="CZG14" s="120"/>
      <c r="CZH14" s="120"/>
      <c r="CZI14" s="120"/>
      <c r="CZJ14" s="120"/>
      <c r="CZK14" s="120"/>
      <c r="CZL14" s="120"/>
      <c r="CZM14" s="120"/>
      <c r="CZN14" s="120"/>
      <c r="CZO14" s="120"/>
      <c r="CZP14" s="120"/>
      <c r="CZQ14" s="120"/>
      <c r="CZR14" s="120"/>
      <c r="CZS14" s="120"/>
      <c r="CZT14" s="120"/>
      <c r="CZU14" s="120"/>
      <c r="CZV14" s="120"/>
      <c r="CZW14" s="120"/>
      <c r="CZX14" s="120"/>
      <c r="CZY14" s="120"/>
      <c r="CZZ14" s="120"/>
      <c r="DAA14" s="120"/>
      <c r="DAB14" s="120"/>
      <c r="DAC14" s="120"/>
      <c r="DAD14" s="120"/>
      <c r="DAE14" s="120"/>
      <c r="DAF14" s="120"/>
      <c r="DAG14" s="120"/>
      <c r="DAH14" s="120"/>
      <c r="DAI14" s="120"/>
      <c r="DAJ14" s="120"/>
      <c r="DAK14" s="120"/>
      <c r="DAL14" s="120"/>
      <c r="DAM14" s="120"/>
      <c r="DAN14" s="120"/>
      <c r="DAO14" s="120"/>
      <c r="DAP14" s="120"/>
      <c r="DAQ14" s="120"/>
      <c r="DAR14" s="120"/>
      <c r="DAS14" s="120"/>
      <c r="DAT14" s="120"/>
      <c r="DAU14" s="120"/>
      <c r="DAV14" s="120"/>
      <c r="DAW14" s="120"/>
      <c r="DAX14" s="120"/>
      <c r="DAY14" s="120"/>
      <c r="DAZ14" s="120"/>
      <c r="DBA14" s="120"/>
      <c r="DBB14" s="120"/>
      <c r="DBC14" s="120"/>
      <c r="DBD14" s="120"/>
      <c r="DBE14" s="120"/>
      <c r="DBF14" s="120"/>
      <c r="DBG14" s="120"/>
      <c r="DBH14" s="120"/>
      <c r="DBI14" s="120"/>
      <c r="DBJ14" s="120"/>
      <c r="DBK14" s="120"/>
      <c r="DBL14" s="120"/>
      <c r="DBM14" s="120"/>
      <c r="DBN14" s="120"/>
      <c r="DBO14" s="120"/>
      <c r="DBP14" s="120"/>
      <c r="DBQ14" s="120"/>
      <c r="DBR14" s="120"/>
      <c r="DBS14" s="120"/>
      <c r="DBT14" s="120"/>
      <c r="DBU14" s="120"/>
      <c r="DBV14" s="120"/>
      <c r="DBW14" s="120"/>
      <c r="DBX14" s="120"/>
      <c r="DBY14" s="120"/>
      <c r="DBZ14" s="120"/>
      <c r="DCA14" s="120"/>
      <c r="DCB14" s="120"/>
      <c r="DCC14" s="120"/>
      <c r="DCD14" s="120"/>
      <c r="DCE14" s="120"/>
      <c r="DCF14" s="120"/>
      <c r="DCG14" s="120"/>
      <c r="DCH14" s="120"/>
      <c r="DCI14" s="120"/>
      <c r="DCJ14" s="120"/>
      <c r="DCK14" s="120"/>
      <c r="DCL14" s="120"/>
      <c r="DCM14" s="120"/>
      <c r="DCN14" s="120"/>
      <c r="DCO14" s="120"/>
      <c r="DCP14" s="120"/>
      <c r="DCQ14" s="120"/>
      <c r="DCR14" s="120"/>
      <c r="DCS14" s="120"/>
      <c r="DCT14" s="120"/>
      <c r="DCU14" s="120"/>
      <c r="DCV14" s="120"/>
      <c r="DCW14" s="120"/>
      <c r="DCX14" s="120"/>
      <c r="DCY14" s="120"/>
      <c r="DCZ14" s="120"/>
      <c r="DDA14" s="120"/>
      <c r="DDB14" s="120"/>
      <c r="DDC14" s="120"/>
      <c r="DDD14" s="120"/>
      <c r="DDE14" s="120"/>
      <c r="DDF14" s="120"/>
      <c r="DDG14" s="120"/>
      <c r="DDH14" s="120"/>
      <c r="DDI14" s="120"/>
      <c r="DDJ14" s="120"/>
      <c r="DDK14" s="120"/>
      <c r="DDL14" s="120"/>
      <c r="DDM14" s="120"/>
      <c r="DDN14" s="120"/>
      <c r="DDO14" s="120"/>
      <c r="DDP14" s="120"/>
      <c r="DDQ14" s="120"/>
      <c r="DDR14" s="120"/>
      <c r="DDS14" s="120"/>
      <c r="DDT14" s="120"/>
      <c r="DDU14" s="120"/>
      <c r="DDV14" s="120"/>
      <c r="DDW14" s="120"/>
      <c r="DDX14" s="120"/>
      <c r="DDY14" s="120"/>
      <c r="DDZ14" s="120"/>
      <c r="DEA14" s="120"/>
      <c r="DEB14" s="120"/>
      <c r="DEC14" s="120"/>
      <c r="DED14" s="120"/>
      <c r="DEE14" s="120"/>
      <c r="DEF14" s="120"/>
      <c r="DEG14" s="120"/>
      <c r="DEH14" s="120"/>
      <c r="DEI14" s="120"/>
      <c r="DEJ14" s="120"/>
      <c r="DEK14" s="120"/>
      <c r="DEL14" s="120"/>
      <c r="DEM14" s="120"/>
      <c r="DEN14" s="120"/>
      <c r="DEO14" s="120"/>
      <c r="DEP14" s="120"/>
      <c r="DEQ14" s="120"/>
      <c r="DER14" s="120"/>
      <c r="DES14" s="120"/>
      <c r="DET14" s="120"/>
      <c r="DEU14" s="120"/>
      <c r="DEV14" s="120"/>
      <c r="DEW14" s="120"/>
      <c r="DEX14" s="120"/>
      <c r="DEY14" s="120"/>
      <c r="DEZ14" s="120"/>
      <c r="DFA14" s="120"/>
      <c r="DFB14" s="120"/>
      <c r="DFC14" s="120"/>
      <c r="DFD14" s="120"/>
      <c r="DFE14" s="120"/>
      <c r="DFF14" s="120"/>
      <c r="DFG14" s="120"/>
      <c r="DFH14" s="120"/>
      <c r="DFI14" s="120"/>
      <c r="DFJ14" s="120"/>
      <c r="DFK14" s="120"/>
      <c r="DFL14" s="120"/>
      <c r="DFM14" s="120"/>
      <c r="DFN14" s="120"/>
      <c r="DFO14" s="120"/>
      <c r="DFP14" s="120"/>
      <c r="DFQ14" s="120"/>
      <c r="DFR14" s="120"/>
      <c r="DFS14" s="120"/>
      <c r="DFT14" s="120"/>
      <c r="DFU14" s="120"/>
      <c r="DFV14" s="120"/>
      <c r="DFW14" s="120"/>
      <c r="DFX14" s="120"/>
      <c r="DFY14" s="120"/>
      <c r="DFZ14" s="120"/>
      <c r="DGA14" s="120"/>
      <c r="DGB14" s="120"/>
      <c r="DGC14" s="120"/>
      <c r="DGD14" s="120"/>
      <c r="DGE14" s="120"/>
      <c r="DGF14" s="120"/>
      <c r="DGG14" s="120"/>
      <c r="DGH14" s="120"/>
      <c r="DGI14" s="120"/>
      <c r="DGJ14" s="120"/>
      <c r="DGK14" s="120"/>
      <c r="DGL14" s="120"/>
      <c r="DGM14" s="120"/>
      <c r="DGN14" s="120"/>
      <c r="DGO14" s="120"/>
      <c r="DGP14" s="120"/>
      <c r="DGQ14" s="120"/>
      <c r="DGR14" s="120"/>
      <c r="DGS14" s="120"/>
      <c r="DGT14" s="120"/>
      <c r="DGU14" s="120"/>
      <c r="DGV14" s="120"/>
      <c r="DGW14" s="120"/>
      <c r="DGX14" s="120"/>
      <c r="DGY14" s="120"/>
      <c r="DGZ14" s="120"/>
      <c r="DHA14" s="120"/>
      <c r="DHB14" s="120"/>
      <c r="DHC14" s="120"/>
      <c r="DHD14" s="120"/>
      <c r="DHE14" s="120"/>
      <c r="DHF14" s="120"/>
      <c r="DHG14" s="120"/>
      <c r="DHH14" s="120"/>
      <c r="DHI14" s="120"/>
      <c r="DHJ14" s="120"/>
      <c r="DHK14" s="120"/>
      <c r="DHL14" s="120"/>
      <c r="DHM14" s="120"/>
      <c r="DHN14" s="120"/>
      <c r="DHO14" s="120"/>
      <c r="DHP14" s="120"/>
      <c r="DHQ14" s="120"/>
      <c r="DHR14" s="120"/>
      <c r="DHS14" s="120"/>
      <c r="DHT14" s="120"/>
      <c r="DHU14" s="120"/>
      <c r="DHV14" s="120"/>
      <c r="DHW14" s="120"/>
      <c r="DHX14" s="120"/>
      <c r="DHY14" s="120"/>
      <c r="DHZ14" s="120"/>
      <c r="DIA14" s="120"/>
      <c r="DIB14" s="120"/>
      <c r="DIC14" s="120"/>
      <c r="DID14" s="120"/>
      <c r="DIE14" s="120"/>
      <c r="DIF14" s="120"/>
      <c r="DIG14" s="120"/>
      <c r="DIH14" s="120"/>
      <c r="DII14" s="120"/>
      <c r="DIJ14" s="120"/>
      <c r="DIK14" s="120"/>
      <c r="DIL14" s="120"/>
      <c r="DIM14" s="120"/>
      <c r="DIN14" s="120"/>
      <c r="DIO14" s="120"/>
      <c r="DIP14" s="120"/>
      <c r="DIQ14" s="120"/>
      <c r="DIR14" s="120"/>
      <c r="DIS14" s="120"/>
      <c r="DIT14" s="120"/>
      <c r="DIU14" s="120"/>
      <c r="DIV14" s="120"/>
      <c r="DIW14" s="120"/>
      <c r="DIX14" s="120"/>
      <c r="DIY14" s="120"/>
      <c r="DIZ14" s="120"/>
      <c r="DJA14" s="120"/>
      <c r="DJB14" s="120"/>
      <c r="DJC14" s="120"/>
      <c r="DJD14" s="120"/>
      <c r="DJE14" s="120"/>
      <c r="DJF14" s="120"/>
      <c r="DJG14" s="120"/>
      <c r="DJH14" s="120"/>
      <c r="DJI14" s="120"/>
      <c r="DJJ14" s="120"/>
      <c r="DJK14" s="120"/>
      <c r="DJL14" s="120"/>
      <c r="DJM14" s="120"/>
      <c r="DJN14" s="120"/>
      <c r="DJO14" s="120"/>
      <c r="DJP14" s="120"/>
      <c r="DJQ14" s="120"/>
      <c r="DJR14" s="120"/>
      <c r="DJS14" s="120"/>
      <c r="DJT14" s="120"/>
      <c r="DJU14" s="120"/>
      <c r="DJV14" s="120"/>
      <c r="DJW14" s="120"/>
      <c r="DJX14" s="120"/>
      <c r="DJY14" s="120"/>
      <c r="DJZ14" s="120"/>
      <c r="DKA14" s="120"/>
      <c r="DKB14" s="120"/>
      <c r="DKC14" s="120"/>
      <c r="DKD14" s="120"/>
      <c r="DKE14" s="120"/>
      <c r="DKF14" s="120"/>
      <c r="DKG14" s="120"/>
      <c r="DKH14" s="120"/>
      <c r="DKI14" s="120"/>
      <c r="DKJ14" s="120"/>
      <c r="DKK14" s="120"/>
      <c r="DKL14" s="120"/>
      <c r="DKM14" s="120"/>
      <c r="DKN14" s="120"/>
      <c r="DKO14" s="120"/>
      <c r="DKP14" s="120"/>
      <c r="DKQ14" s="120"/>
      <c r="DKR14" s="120"/>
      <c r="DKS14" s="120"/>
      <c r="DKT14" s="120"/>
      <c r="DKU14" s="120"/>
      <c r="DKV14" s="120"/>
      <c r="DKW14" s="120"/>
      <c r="DKX14" s="120"/>
      <c r="DKY14" s="120"/>
      <c r="DKZ14" s="120"/>
      <c r="DLA14" s="120"/>
      <c r="DLB14" s="120"/>
      <c r="DLC14" s="120"/>
      <c r="DLD14" s="120"/>
      <c r="DLE14" s="120"/>
      <c r="DLF14" s="120"/>
      <c r="DLG14" s="120"/>
      <c r="DLH14" s="120"/>
      <c r="DLI14" s="120"/>
      <c r="DLJ14" s="120"/>
      <c r="DLK14" s="120"/>
      <c r="DLL14" s="120"/>
      <c r="DLM14" s="120"/>
      <c r="DLN14" s="120"/>
      <c r="DLO14" s="120"/>
      <c r="DLP14" s="120"/>
      <c r="DLQ14" s="120"/>
      <c r="DLR14" s="120"/>
      <c r="DLS14" s="120"/>
      <c r="DLT14" s="120"/>
      <c r="DLU14" s="120"/>
      <c r="DLV14" s="120"/>
      <c r="DLW14" s="120"/>
      <c r="DLX14" s="120"/>
      <c r="DLY14" s="120"/>
      <c r="DLZ14" s="120"/>
      <c r="DMA14" s="120"/>
      <c r="DMB14" s="120"/>
      <c r="DMC14" s="120"/>
      <c r="DMD14" s="120"/>
      <c r="DME14" s="120"/>
      <c r="DMF14" s="120"/>
      <c r="DMG14" s="120"/>
      <c r="DMH14" s="120"/>
      <c r="DMI14" s="120"/>
      <c r="DMJ14" s="120"/>
      <c r="DMK14" s="120"/>
      <c r="DML14" s="120"/>
      <c r="DMM14" s="120"/>
      <c r="DMN14" s="120"/>
      <c r="DMO14" s="120"/>
      <c r="DMP14" s="120"/>
      <c r="DMQ14" s="120"/>
      <c r="DMR14" s="120"/>
      <c r="DMS14" s="120"/>
      <c r="DMT14" s="120"/>
      <c r="DMU14" s="120"/>
      <c r="DMV14" s="120"/>
      <c r="DMW14" s="120"/>
      <c r="DMX14" s="120"/>
      <c r="DMY14" s="120"/>
      <c r="DMZ14" s="120"/>
      <c r="DNA14" s="120"/>
      <c r="DNB14" s="120"/>
      <c r="DNC14" s="120"/>
      <c r="DND14" s="120"/>
      <c r="DNE14" s="120"/>
      <c r="DNF14" s="120"/>
      <c r="DNG14" s="120"/>
      <c r="DNH14" s="120"/>
      <c r="DNI14" s="120"/>
      <c r="DNJ14" s="120"/>
      <c r="DNK14" s="120"/>
      <c r="DNL14" s="120"/>
      <c r="DNM14" s="120"/>
      <c r="DNN14" s="120"/>
      <c r="DNO14" s="120"/>
      <c r="DNP14" s="120"/>
      <c r="DNQ14" s="120"/>
      <c r="DNR14" s="120"/>
      <c r="DNS14" s="120"/>
      <c r="DNT14" s="120"/>
      <c r="DNU14" s="120"/>
      <c r="DNV14" s="120"/>
      <c r="DNW14" s="120"/>
      <c r="DNX14" s="120"/>
      <c r="DNY14" s="120"/>
      <c r="DNZ14" s="120"/>
      <c r="DOA14" s="120"/>
      <c r="DOB14" s="120"/>
      <c r="DOC14" s="120"/>
      <c r="DOD14" s="120"/>
      <c r="DOE14" s="120"/>
      <c r="DOF14" s="120"/>
      <c r="DOG14" s="120"/>
      <c r="DOH14" s="120"/>
      <c r="DOI14" s="120"/>
      <c r="DOJ14" s="120"/>
      <c r="DOK14" s="120"/>
      <c r="DOL14" s="120"/>
      <c r="DOM14" s="120"/>
      <c r="DON14" s="120"/>
      <c r="DOO14" s="120"/>
      <c r="DOP14" s="120"/>
      <c r="DOQ14" s="120"/>
      <c r="DOR14" s="120"/>
      <c r="DOS14" s="120"/>
      <c r="DOT14" s="120"/>
      <c r="DOU14" s="120"/>
      <c r="DOV14" s="120"/>
      <c r="DOW14" s="120"/>
      <c r="DOX14" s="120"/>
      <c r="DOY14" s="120"/>
      <c r="DOZ14" s="120"/>
      <c r="DPA14" s="120"/>
      <c r="DPB14" s="120"/>
      <c r="DPC14" s="120"/>
      <c r="DPD14" s="120"/>
      <c r="DPE14" s="120"/>
      <c r="DPF14" s="120"/>
      <c r="DPG14" s="120"/>
      <c r="DPH14" s="120"/>
      <c r="DPI14" s="120"/>
      <c r="DPJ14" s="120"/>
      <c r="DPK14" s="120"/>
      <c r="DPL14" s="120"/>
      <c r="DPM14" s="120"/>
      <c r="DPN14" s="120"/>
      <c r="DPO14" s="120"/>
      <c r="DPP14" s="120"/>
      <c r="DPQ14" s="120"/>
      <c r="DPR14" s="120"/>
      <c r="DPS14" s="120"/>
      <c r="DPT14" s="120"/>
      <c r="DPU14" s="120"/>
      <c r="DPV14" s="120"/>
      <c r="DPW14" s="120"/>
      <c r="DPX14" s="120"/>
      <c r="DPY14" s="120"/>
      <c r="DPZ14" s="120"/>
      <c r="DQA14" s="120"/>
      <c r="DQB14" s="120"/>
      <c r="DQC14" s="120"/>
      <c r="DQD14" s="120"/>
      <c r="DQE14" s="120"/>
      <c r="DQF14" s="120"/>
      <c r="DQG14" s="120"/>
      <c r="DQH14" s="120"/>
      <c r="DQI14" s="120"/>
      <c r="DQJ14" s="120"/>
      <c r="DQK14" s="120"/>
      <c r="DQL14" s="120"/>
      <c r="DQM14" s="120"/>
      <c r="DQN14" s="120"/>
      <c r="DQO14" s="120"/>
      <c r="DQP14" s="120"/>
      <c r="DQQ14" s="120"/>
      <c r="DQR14" s="120"/>
      <c r="DQS14" s="120"/>
      <c r="DQT14" s="120"/>
      <c r="DQU14" s="120"/>
      <c r="DQV14" s="120"/>
      <c r="DQW14" s="120"/>
      <c r="DQX14" s="120"/>
      <c r="DQY14" s="120"/>
      <c r="DQZ14" s="120"/>
      <c r="DRA14" s="120"/>
      <c r="DRB14" s="120"/>
      <c r="DRC14" s="120"/>
      <c r="DRD14" s="120"/>
      <c r="DRE14" s="120"/>
      <c r="DRF14" s="120"/>
      <c r="DRG14" s="120"/>
      <c r="DRH14" s="120"/>
      <c r="DRI14" s="120"/>
      <c r="DRJ14" s="120"/>
      <c r="DRK14" s="120"/>
      <c r="DRL14" s="120"/>
      <c r="DRM14" s="120"/>
      <c r="DRN14" s="120"/>
      <c r="DRO14" s="120"/>
      <c r="DRP14" s="120"/>
      <c r="DRQ14" s="120"/>
      <c r="DRR14" s="120"/>
      <c r="DRS14" s="120"/>
      <c r="DRT14" s="120"/>
      <c r="DRU14" s="120"/>
      <c r="DRV14" s="120"/>
      <c r="DRW14" s="120"/>
      <c r="DRX14" s="120"/>
      <c r="DRY14" s="120"/>
      <c r="DRZ14" s="120"/>
      <c r="DSA14" s="120"/>
      <c r="DSB14" s="120"/>
      <c r="DSC14" s="120"/>
      <c r="DSD14" s="120"/>
      <c r="DSE14" s="120"/>
      <c r="DSF14" s="120"/>
      <c r="DSG14" s="120"/>
      <c r="DSH14" s="120"/>
      <c r="DSI14" s="120"/>
      <c r="DSJ14" s="120"/>
      <c r="DSK14" s="120"/>
      <c r="DSL14" s="120"/>
      <c r="DSM14" s="120"/>
      <c r="DSN14" s="120"/>
      <c r="DSO14" s="120"/>
      <c r="DSP14" s="120"/>
      <c r="DSQ14" s="120"/>
      <c r="DSR14" s="120"/>
      <c r="DSS14" s="120"/>
      <c r="DST14" s="120"/>
      <c r="DSU14" s="120"/>
      <c r="DSV14" s="120"/>
      <c r="DSW14" s="120"/>
      <c r="DSX14" s="120"/>
      <c r="DSY14" s="120"/>
      <c r="DSZ14" s="120"/>
      <c r="DTA14" s="120"/>
      <c r="DTB14" s="120"/>
      <c r="DTC14" s="120"/>
      <c r="DTD14" s="120"/>
      <c r="DTE14" s="120"/>
      <c r="DTF14" s="120"/>
      <c r="DTG14" s="120"/>
      <c r="DTH14" s="120"/>
      <c r="DTI14" s="120"/>
      <c r="DTJ14" s="120"/>
      <c r="DTK14" s="120"/>
      <c r="DTL14" s="120"/>
      <c r="DTM14" s="120"/>
      <c r="DTN14" s="120"/>
      <c r="DTO14" s="120"/>
      <c r="DTP14" s="120"/>
      <c r="DTQ14" s="120"/>
      <c r="DTR14" s="120"/>
      <c r="DTS14" s="120"/>
      <c r="DTT14" s="120"/>
      <c r="DTU14" s="120"/>
      <c r="DTV14" s="120"/>
      <c r="DTW14" s="120"/>
      <c r="DTX14" s="120"/>
      <c r="DTY14" s="120"/>
      <c r="DTZ14" s="120"/>
      <c r="DUA14" s="120"/>
      <c r="DUB14" s="120"/>
      <c r="DUC14" s="120"/>
      <c r="DUD14" s="120"/>
      <c r="DUE14" s="120"/>
      <c r="DUF14" s="120"/>
      <c r="DUG14" s="120"/>
      <c r="DUH14" s="120"/>
      <c r="DUI14" s="120"/>
      <c r="DUJ14" s="120"/>
      <c r="DUK14" s="120"/>
      <c r="DUL14" s="120"/>
      <c r="DUM14" s="120"/>
      <c r="DUN14" s="120"/>
      <c r="DUO14" s="120"/>
      <c r="DUP14" s="120"/>
      <c r="DUQ14" s="120"/>
      <c r="DUR14" s="120"/>
      <c r="DUS14" s="120"/>
      <c r="DUT14" s="120"/>
      <c r="DUU14" s="120"/>
      <c r="DUV14" s="120"/>
      <c r="DUW14" s="120"/>
      <c r="DUX14" s="120"/>
      <c r="DUY14" s="120"/>
      <c r="DUZ14" s="120"/>
      <c r="DVA14" s="120"/>
      <c r="DVB14" s="120"/>
      <c r="DVC14" s="120"/>
      <c r="DVD14" s="120"/>
      <c r="DVE14" s="120"/>
      <c r="DVF14" s="120"/>
      <c r="DVG14" s="120"/>
      <c r="DVH14" s="120"/>
      <c r="DVI14" s="120"/>
      <c r="DVJ14" s="120"/>
      <c r="DVK14" s="120"/>
      <c r="DVL14" s="120"/>
      <c r="DVM14" s="120"/>
      <c r="DVN14" s="120"/>
      <c r="DVO14" s="120"/>
      <c r="DVP14" s="120"/>
      <c r="DVQ14" s="120"/>
      <c r="DVR14" s="120"/>
      <c r="DVS14" s="120"/>
      <c r="DVT14" s="120"/>
      <c r="DVU14" s="120"/>
      <c r="DVV14" s="120"/>
      <c r="DVW14" s="120"/>
      <c r="DVX14" s="120"/>
      <c r="DVY14" s="120"/>
      <c r="DVZ14" s="120"/>
      <c r="DWA14" s="120"/>
      <c r="DWB14" s="120"/>
      <c r="DWC14" s="120"/>
      <c r="DWD14" s="120"/>
      <c r="DWE14" s="120"/>
      <c r="DWF14" s="120"/>
      <c r="DWG14" s="120"/>
      <c r="DWH14" s="120"/>
      <c r="DWI14" s="120"/>
      <c r="DWJ14" s="120"/>
      <c r="DWK14" s="120"/>
      <c r="DWL14" s="120"/>
      <c r="DWM14" s="120"/>
      <c r="DWN14" s="120"/>
      <c r="DWO14" s="120"/>
      <c r="DWP14" s="120"/>
      <c r="DWQ14" s="120"/>
      <c r="DWR14" s="120"/>
      <c r="DWS14" s="120"/>
      <c r="DWT14" s="120"/>
      <c r="DWU14" s="120"/>
      <c r="DWV14" s="120"/>
      <c r="DWW14" s="120"/>
      <c r="DWX14" s="120"/>
      <c r="DWY14" s="120"/>
      <c r="DWZ14" s="120"/>
      <c r="DXA14" s="120"/>
      <c r="DXB14" s="120"/>
      <c r="DXC14" s="120"/>
      <c r="DXD14" s="120"/>
      <c r="DXE14" s="120"/>
      <c r="DXF14" s="120"/>
      <c r="DXG14" s="120"/>
      <c r="DXH14" s="120"/>
      <c r="DXI14" s="120"/>
      <c r="DXJ14" s="120"/>
      <c r="DXK14" s="120"/>
      <c r="DXL14" s="120"/>
      <c r="DXM14" s="120"/>
      <c r="DXN14" s="120"/>
      <c r="DXO14" s="120"/>
      <c r="DXP14" s="120"/>
      <c r="DXQ14" s="120"/>
      <c r="DXR14" s="120"/>
      <c r="DXS14" s="120"/>
      <c r="DXT14" s="120"/>
      <c r="DXU14" s="120"/>
      <c r="DXV14" s="120"/>
      <c r="DXW14" s="120"/>
      <c r="DXX14" s="120"/>
      <c r="DXY14" s="120"/>
      <c r="DXZ14" s="120"/>
      <c r="DYA14" s="120"/>
      <c r="DYB14" s="120"/>
      <c r="DYC14" s="120"/>
      <c r="DYD14" s="120"/>
      <c r="DYE14" s="120"/>
      <c r="DYF14" s="120"/>
      <c r="DYG14" s="120"/>
      <c r="DYH14" s="120"/>
      <c r="DYI14" s="120"/>
      <c r="DYJ14" s="120"/>
      <c r="DYK14" s="120"/>
      <c r="DYL14" s="120"/>
      <c r="DYM14" s="120"/>
      <c r="DYN14" s="120"/>
      <c r="DYO14" s="120"/>
      <c r="DYP14" s="120"/>
      <c r="DYQ14" s="120"/>
      <c r="DYR14" s="120"/>
      <c r="DYS14" s="120"/>
      <c r="DYT14" s="120"/>
      <c r="DYU14" s="120"/>
      <c r="DYV14" s="120"/>
      <c r="DYW14" s="120"/>
      <c r="DYX14" s="120"/>
      <c r="DYY14" s="120"/>
      <c r="DYZ14" s="120"/>
      <c r="DZA14" s="120"/>
      <c r="DZB14" s="120"/>
      <c r="DZC14" s="120"/>
      <c r="DZD14" s="120"/>
      <c r="DZE14" s="120"/>
      <c r="DZF14" s="120"/>
      <c r="DZG14" s="120"/>
      <c r="DZH14" s="120"/>
      <c r="DZI14" s="120"/>
      <c r="DZJ14" s="120"/>
      <c r="DZK14" s="120"/>
      <c r="DZL14" s="120"/>
      <c r="DZM14" s="120"/>
      <c r="DZN14" s="120"/>
      <c r="DZO14" s="120"/>
      <c r="DZP14" s="120"/>
      <c r="DZQ14" s="120"/>
      <c r="DZR14" s="120"/>
      <c r="DZS14" s="120"/>
      <c r="DZT14" s="120"/>
      <c r="DZU14" s="120"/>
      <c r="DZV14" s="120"/>
      <c r="DZW14" s="120"/>
      <c r="DZX14" s="120"/>
      <c r="DZY14" s="120"/>
      <c r="DZZ14" s="120"/>
      <c r="EAA14" s="120"/>
      <c r="EAB14" s="120"/>
      <c r="EAC14" s="120"/>
      <c r="EAD14" s="120"/>
      <c r="EAE14" s="120"/>
      <c r="EAF14" s="120"/>
      <c r="EAG14" s="120"/>
      <c r="EAH14" s="120"/>
      <c r="EAI14" s="120"/>
      <c r="EAJ14" s="120"/>
      <c r="EAK14" s="120"/>
      <c r="EAL14" s="120"/>
      <c r="EAM14" s="120"/>
      <c r="EAN14" s="120"/>
      <c r="EAO14" s="120"/>
      <c r="EAP14" s="120"/>
      <c r="EAQ14" s="120"/>
      <c r="EAR14" s="120"/>
      <c r="EAS14" s="120"/>
      <c r="EAT14" s="120"/>
      <c r="EAU14" s="120"/>
      <c r="EAV14" s="120"/>
      <c r="EAW14" s="120"/>
      <c r="EAX14" s="120"/>
      <c r="EAY14" s="120"/>
      <c r="EAZ14" s="120"/>
      <c r="EBA14" s="120"/>
      <c r="EBB14" s="120"/>
      <c r="EBC14" s="120"/>
      <c r="EBD14" s="120"/>
      <c r="EBE14" s="120"/>
      <c r="EBF14" s="120"/>
      <c r="EBG14" s="120"/>
      <c r="EBH14" s="120"/>
      <c r="EBI14" s="120"/>
      <c r="EBJ14" s="120"/>
      <c r="EBK14" s="120"/>
      <c r="EBL14" s="120"/>
      <c r="EBM14" s="120"/>
      <c r="EBN14" s="120"/>
      <c r="EBO14" s="120"/>
      <c r="EBP14" s="120"/>
      <c r="EBQ14" s="120"/>
      <c r="EBR14" s="120"/>
      <c r="EBS14" s="120"/>
      <c r="EBT14" s="120"/>
      <c r="EBU14" s="120"/>
      <c r="EBV14" s="120"/>
      <c r="EBW14" s="120"/>
      <c r="EBX14" s="120"/>
      <c r="EBY14" s="120"/>
      <c r="EBZ14" s="120"/>
      <c r="ECA14" s="120"/>
      <c r="ECB14" s="120"/>
      <c r="ECC14" s="120"/>
      <c r="ECD14" s="120"/>
      <c r="ECE14" s="120"/>
      <c r="ECF14" s="120"/>
      <c r="ECG14" s="120"/>
      <c r="ECH14" s="120"/>
      <c r="ECI14" s="120"/>
      <c r="ECJ14" s="120"/>
      <c r="ECK14" s="120"/>
      <c r="ECL14" s="120"/>
      <c r="ECM14" s="120"/>
      <c r="ECN14" s="120"/>
      <c r="ECO14" s="120"/>
      <c r="ECP14" s="120"/>
      <c r="ECQ14" s="120"/>
      <c r="ECR14" s="120"/>
      <c r="ECS14" s="120"/>
      <c r="ECT14" s="120"/>
      <c r="ECU14" s="120"/>
      <c r="ECV14" s="120"/>
      <c r="ECW14" s="120"/>
      <c r="ECX14" s="120"/>
      <c r="ECY14" s="120"/>
      <c r="ECZ14" s="120"/>
      <c r="EDA14" s="120"/>
      <c r="EDB14" s="120"/>
      <c r="EDC14" s="120"/>
      <c r="EDD14" s="120"/>
      <c r="EDE14" s="120"/>
      <c r="EDF14" s="120"/>
      <c r="EDG14" s="120"/>
      <c r="EDH14" s="120"/>
      <c r="EDI14" s="120"/>
      <c r="EDJ14" s="120"/>
      <c r="EDK14" s="120"/>
      <c r="EDL14" s="120"/>
      <c r="EDM14" s="120"/>
      <c r="EDN14" s="120"/>
      <c r="EDO14" s="120"/>
      <c r="EDP14" s="120"/>
      <c r="EDQ14" s="120"/>
      <c r="EDR14" s="120"/>
      <c r="EDS14" s="120"/>
      <c r="EDT14" s="120"/>
      <c r="EDU14" s="120"/>
      <c r="EDV14" s="120"/>
      <c r="EDW14" s="120"/>
      <c r="EDX14" s="120"/>
      <c r="EDY14" s="120"/>
      <c r="EDZ14" s="120"/>
      <c r="EEA14" s="120"/>
      <c r="EEB14" s="120"/>
      <c r="EEC14" s="120"/>
      <c r="EED14" s="120"/>
      <c r="EEE14" s="120"/>
      <c r="EEF14" s="120"/>
      <c r="EEG14" s="120"/>
      <c r="EEH14" s="120"/>
      <c r="EEI14" s="120"/>
      <c r="EEJ14" s="120"/>
      <c r="EEK14" s="120"/>
      <c r="EEL14" s="120"/>
      <c r="EEM14" s="120"/>
      <c r="EEN14" s="120"/>
      <c r="EEO14" s="120"/>
      <c r="EEP14" s="120"/>
      <c r="EEQ14" s="120"/>
      <c r="EER14" s="120"/>
      <c r="EES14" s="120"/>
      <c r="EET14" s="120"/>
      <c r="EEU14" s="120"/>
      <c r="EEV14" s="120"/>
      <c r="EEW14" s="120"/>
      <c r="EEX14" s="120"/>
      <c r="EEY14" s="120"/>
      <c r="EEZ14" s="120"/>
      <c r="EFA14" s="120"/>
      <c r="EFB14" s="120"/>
      <c r="EFC14" s="120"/>
      <c r="EFD14" s="120"/>
      <c r="EFE14" s="120"/>
      <c r="EFF14" s="120"/>
      <c r="EFG14" s="120"/>
      <c r="EFH14" s="120"/>
      <c r="EFI14" s="120"/>
      <c r="EFJ14" s="120"/>
      <c r="EFK14" s="120"/>
      <c r="EFL14" s="120"/>
      <c r="EFM14" s="120"/>
      <c r="EFN14" s="120"/>
      <c r="EFO14" s="120"/>
      <c r="EFP14" s="120"/>
      <c r="EFQ14" s="120"/>
      <c r="EFR14" s="120"/>
      <c r="EFS14" s="120"/>
      <c r="EFT14" s="120"/>
      <c r="EFU14" s="120"/>
      <c r="EFV14" s="120"/>
      <c r="EFW14" s="120"/>
      <c r="EFX14" s="120"/>
      <c r="EFY14" s="120"/>
      <c r="EFZ14" s="120"/>
      <c r="EGA14" s="120"/>
      <c r="EGB14" s="120"/>
      <c r="EGC14" s="120"/>
      <c r="EGD14" s="120"/>
      <c r="EGE14" s="120"/>
      <c r="EGF14" s="120"/>
      <c r="EGG14" s="120"/>
      <c r="EGH14" s="120"/>
      <c r="EGI14" s="120"/>
      <c r="EGJ14" s="120"/>
      <c r="EGK14" s="120"/>
      <c r="EGL14" s="120"/>
      <c r="EGM14" s="120"/>
      <c r="EGN14" s="120"/>
      <c r="EGO14" s="120"/>
      <c r="EGP14" s="120"/>
      <c r="EGQ14" s="120"/>
      <c r="EGR14" s="120"/>
      <c r="EGS14" s="120"/>
      <c r="EGT14" s="120"/>
      <c r="EGU14" s="120"/>
      <c r="EGV14" s="120"/>
      <c r="EGW14" s="120"/>
      <c r="EGX14" s="120"/>
      <c r="EGY14" s="120"/>
      <c r="EGZ14" s="120"/>
      <c r="EHA14" s="120"/>
      <c r="EHB14" s="120"/>
      <c r="EHC14" s="120"/>
      <c r="EHD14" s="120"/>
      <c r="EHE14" s="120"/>
      <c r="EHF14" s="120"/>
      <c r="EHG14" s="120"/>
      <c r="EHH14" s="120"/>
      <c r="EHI14" s="120"/>
      <c r="EHJ14" s="120"/>
      <c r="EHK14" s="120"/>
      <c r="EHL14" s="120"/>
      <c r="EHM14" s="120"/>
      <c r="EHN14" s="120"/>
      <c r="EHO14" s="120"/>
      <c r="EHP14" s="120"/>
      <c r="EHQ14" s="120"/>
      <c r="EHR14" s="120"/>
      <c r="EHS14" s="120"/>
      <c r="EHT14" s="120"/>
      <c r="EHU14" s="120"/>
      <c r="EHV14" s="120"/>
      <c r="EHW14" s="120"/>
      <c r="EHX14" s="120"/>
      <c r="EHY14" s="120"/>
      <c r="EHZ14" s="120"/>
      <c r="EIA14" s="120"/>
      <c r="EIB14" s="120"/>
      <c r="EIC14" s="120"/>
      <c r="EID14" s="120"/>
      <c r="EIE14" s="120"/>
      <c r="EIF14" s="120"/>
      <c r="EIG14" s="120"/>
      <c r="EIH14" s="120"/>
      <c r="EII14" s="120"/>
      <c r="EIJ14" s="120"/>
      <c r="EIK14" s="120"/>
      <c r="EIL14" s="120"/>
      <c r="EIM14" s="120"/>
      <c r="EIN14" s="120"/>
      <c r="EIO14" s="120"/>
      <c r="EIP14" s="120"/>
      <c r="EIQ14" s="120"/>
      <c r="EIR14" s="120"/>
      <c r="EIS14" s="120"/>
      <c r="EIT14" s="120"/>
      <c r="EIU14" s="120"/>
      <c r="EIV14" s="120"/>
      <c r="EIW14" s="120"/>
      <c r="EIX14" s="120"/>
      <c r="EIY14" s="120"/>
      <c r="EIZ14" s="120"/>
      <c r="EJA14" s="120"/>
      <c r="EJB14" s="120"/>
      <c r="EJC14" s="120"/>
      <c r="EJD14" s="120"/>
      <c r="EJE14" s="120"/>
      <c r="EJF14" s="120"/>
      <c r="EJG14" s="120"/>
      <c r="EJH14" s="120"/>
      <c r="EJI14" s="120"/>
      <c r="EJJ14" s="120"/>
      <c r="EJK14" s="120"/>
      <c r="EJL14" s="120"/>
      <c r="EJM14" s="120"/>
      <c r="EJN14" s="120"/>
      <c r="EJO14" s="120"/>
      <c r="EJP14" s="120"/>
      <c r="EJQ14" s="120"/>
      <c r="EJR14" s="120"/>
      <c r="EJS14" s="120"/>
      <c r="EJT14" s="120"/>
      <c r="EJU14" s="120"/>
      <c r="EJV14" s="120"/>
      <c r="EJW14" s="120"/>
      <c r="EJX14" s="120"/>
      <c r="EJY14" s="120"/>
      <c r="EJZ14" s="120"/>
      <c r="EKA14" s="120"/>
      <c r="EKB14" s="120"/>
      <c r="EKC14" s="120"/>
      <c r="EKD14" s="120"/>
      <c r="EKE14" s="120"/>
      <c r="EKF14" s="120"/>
      <c r="EKG14" s="120"/>
      <c r="EKH14" s="120"/>
      <c r="EKI14" s="120"/>
      <c r="EKJ14" s="120"/>
      <c r="EKK14" s="120"/>
      <c r="EKL14" s="120"/>
      <c r="EKM14" s="120"/>
      <c r="EKN14" s="120"/>
      <c r="EKO14" s="120"/>
      <c r="EKP14" s="120"/>
      <c r="EKQ14" s="120"/>
      <c r="EKR14" s="120"/>
      <c r="EKS14" s="120"/>
      <c r="EKT14" s="120"/>
      <c r="EKU14" s="120"/>
      <c r="EKV14" s="120"/>
      <c r="EKW14" s="120"/>
      <c r="EKX14" s="120"/>
      <c r="EKY14" s="120"/>
      <c r="EKZ14" s="120"/>
      <c r="ELA14" s="120"/>
      <c r="ELB14" s="120"/>
      <c r="ELC14" s="120"/>
      <c r="ELD14" s="120"/>
      <c r="ELE14" s="120"/>
      <c r="ELF14" s="120"/>
      <c r="ELG14" s="120"/>
      <c r="ELH14" s="120"/>
      <c r="ELI14" s="120"/>
      <c r="ELJ14" s="120"/>
      <c r="ELK14" s="120"/>
      <c r="ELL14" s="120"/>
      <c r="ELM14" s="120"/>
      <c r="ELN14" s="120"/>
      <c r="ELO14" s="120"/>
      <c r="ELP14" s="120"/>
      <c r="ELQ14" s="120"/>
      <c r="ELR14" s="120"/>
      <c r="ELS14" s="120"/>
      <c r="ELT14" s="120"/>
      <c r="ELU14" s="120"/>
      <c r="ELV14" s="120"/>
      <c r="ELW14" s="120"/>
      <c r="ELX14" s="120"/>
      <c r="ELY14" s="120"/>
      <c r="ELZ14" s="120"/>
      <c r="EMA14" s="120"/>
      <c r="EMB14" s="120"/>
      <c r="EMC14" s="120"/>
      <c r="EMD14" s="120"/>
      <c r="EME14" s="120"/>
      <c r="EMF14" s="120"/>
      <c r="EMG14" s="120"/>
      <c r="EMH14" s="120"/>
      <c r="EMI14" s="120"/>
      <c r="EMJ14" s="120"/>
      <c r="EMK14" s="120"/>
      <c r="EML14" s="120"/>
      <c r="EMM14" s="120"/>
      <c r="EMN14" s="120"/>
      <c r="EMO14" s="120"/>
      <c r="EMP14" s="120"/>
      <c r="EMQ14" s="120"/>
      <c r="EMR14" s="120"/>
      <c r="EMS14" s="120"/>
      <c r="EMT14" s="120"/>
      <c r="EMU14" s="120"/>
      <c r="EMV14" s="120"/>
      <c r="EMW14" s="120"/>
      <c r="EMX14" s="120"/>
      <c r="EMY14" s="120"/>
      <c r="EMZ14" s="120"/>
      <c r="ENA14" s="120"/>
      <c r="ENB14" s="120"/>
      <c r="ENC14" s="120"/>
      <c r="END14" s="120"/>
      <c r="ENE14" s="120"/>
      <c r="ENF14" s="120"/>
      <c r="ENG14" s="120"/>
      <c r="ENH14" s="120"/>
      <c r="ENI14" s="120"/>
      <c r="ENJ14" s="120"/>
      <c r="ENK14" s="120"/>
      <c r="ENL14" s="120"/>
      <c r="ENM14" s="120"/>
      <c r="ENN14" s="120"/>
      <c r="ENO14" s="120"/>
      <c r="ENP14" s="120"/>
      <c r="ENQ14" s="120"/>
      <c r="ENR14" s="120"/>
      <c r="ENS14" s="120"/>
      <c r="ENT14" s="120"/>
      <c r="ENU14" s="120"/>
      <c r="ENV14" s="120"/>
      <c r="ENW14" s="120"/>
      <c r="ENX14" s="120"/>
      <c r="ENY14" s="120"/>
      <c r="ENZ14" s="120"/>
      <c r="EOA14" s="120"/>
      <c r="EOB14" s="120"/>
      <c r="EOC14" s="120"/>
      <c r="EOD14" s="120"/>
      <c r="EOE14" s="120"/>
      <c r="EOF14" s="120"/>
      <c r="EOG14" s="120"/>
      <c r="EOH14" s="120"/>
      <c r="EOI14" s="120"/>
      <c r="EOJ14" s="120"/>
      <c r="EOK14" s="120"/>
      <c r="EOL14" s="120"/>
      <c r="EOM14" s="120"/>
      <c r="EON14" s="120"/>
      <c r="EOO14" s="120"/>
      <c r="EOP14" s="120"/>
      <c r="EOQ14" s="120"/>
      <c r="EOR14" s="120"/>
      <c r="EOS14" s="120"/>
      <c r="EOT14" s="120"/>
      <c r="EOU14" s="120"/>
      <c r="EOV14" s="120"/>
      <c r="EOW14" s="120"/>
      <c r="EOX14" s="120"/>
      <c r="EOY14" s="120"/>
      <c r="EOZ14" s="120"/>
      <c r="EPA14" s="120"/>
      <c r="EPB14" s="120"/>
      <c r="EPC14" s="120"/>
      <c r="EPD14" s="120"/>
      <c r="EPE14" s="120"/>
      <c r="EPF14" s="120"/>
      <c r="EPG14" s="120"/>
      <c r="EPH14" s="120"/>
      <c r="EPI14" s="120"/>
      <c r="EPJ14" s="120"/>
      <c r="EPK14" s="120"/>
      <c r="EPL14" s="120"/>
      <c r="EPM14" s="120"/>
      <c r="EPN14" s="120"/>
      <c r="EPO14" s="120"/>
      <c r="EPP14" s="120"/>
      <c r="EPQ14" s="120"/>
      <c r="EPR14" s="120"/>
      <c r="EPS14" s="120"/>
      <c r="EPT14" s="120"/>
      <c r="EPU14" s="120"/>
      <c r="EPV14" s="120"/>
      <c r="EPW14" s="120"/>
      <c r="EPX14" s="120"/>
      <c r="EPY14" s="120"/>
      <c r="EPZ14" s="120"/>
      <c r="EQA14" s="120"/>
      <c r="EQB14" s="120"/>
      <c r="EQC14" s="120"/>
      <c r="EQD14" s="120"/>
      <c r="EQE14" s="120"/>
      <c r="EQF14" s="120"/>
      <c r="EQG14" s="120"/>
      <c r="EQH14" s="120"/>
      <c r="EQI14" s="120"/>
      <c r="EQJ14" s="120"/>
      <c r="EQK14" s="120"/>
      <c r="EQL14" s="120"/>
      <c r="EQM14" s="120"/>
      <c r="EQN14" s="120"/>
      <c r="EQO14" s="120"/>
      <c r="EQP14" s="120"/>
      <c r="EQQ14" s="120"/>
      <c r="EQR14" s="120"/>
      <c r="EQS14" s="120"/>
      <c r="EQT14" s="120"/>
      <c r="EQU14" s="120"/>
      <c r="EQV14" s="120"/>
      <c r="EQW14" s="120"/>
      <c r="EQX14" s="120"/>
      <c r="EQY14" s="120"/>
      <c r="EQZ14" s="120"/>
      <c r="ERA14" s="120"/>
      <c r="ERB14" s="120"/>
      <c r="ERC14" s="120"/>
      <c r="ERD14" s="120"/>
      <c r="ERE14" s="120"/>
      <c r="ERF14" s="120"/>
      <c r="ERG14" s="120"/>
      <c r="ERH14" s="120"/>
      <c r="ERI14" s="120"/>
      <c r="ERJ14" s="120"/>
      <c r="ERK14" s="120"/>
      <c r="ERL14" s="120"/>
      <c r="ERM14" s="120"/>
      <c r="ERN14" s="120"/>
      <c r="ERO14" s="120"/>
      <c r="ERP14" s="120"/>
      <c r="ERQ14" s="120"/>
      <c r="ERR14" s="120"/>
      <c r="ERS14" s="120"/>
      <c r="ERT14" s="120"/>
      <c r="ERU14" s="120"/>
      <c r="ERV14" s="120"/>
      <c r="ERW14" s="120"/>
      <c r="ERX14" s="120"/>
      <c r="ERY14" s="120"/>
      <c r="ERZ14" s="120"/>
      <c r="ESA14" s="120"/>
      <c r="ESB14" s="120"/>
      <c r="ESC14" s="120"/>
      <c r="ESD14" s="120"/>
      <c r="ESE14" s="120"/>
      <c r="ESF14" s="120"/>
      <c r="ESG14" s="120"/>
      <c r="ESH14" s="120"/>
      <c r="ESI14" s="120"/>
      <c r="ESJ14" s="120"/>
      <c r="ESK14" s="120"/>
      <c r="ESL14" s="120"/>
      <c r="ESM14" s="120"/>
      <c r="ESN14" s="120"/>
      <c r="ESO14" s="120"/>
      <c r="ESP14" s="120"/>
      <c r="ESQ14" s="120"/>
      <c r="ESR14" s="120"/>
      <c r="ESS14" s="120"/>
      <c r="EST14" s="120"/>
      <c r="ESU14" s="120"/>
      <c r="ESV14" s="120"/>
      <c r="ESW14" s="120"/>
      <c r="ESX14" s="120"/>
      <c r="ESY14" s="120"/>
      <c r="ESZ14" s="120"/>
      <c r="ETA14" s="120"/>
      <c r="ETB14" s="120"/>
      <c r="ETC14" s="120"/>
      <c r="ETD14" s="120"/>
      <c r="ETE14" s="120"/>
      <c r="ETF14" s="120"/>
      <c r="ETG14" s="120"/>
      <c r="ETH14" s="120"/>
      <c r="ETI14" s="120"/>
      <c r="ETJ14" s="120"/>
      <c r="ETK14" s="120"/>
      <c r="ETL14" s="120"/>
      <c r="ETM14" s="120"/>
      <c r="ETN14" s="120"/>
      <c r="ETO14" s="120"/>
      <c r="ETP14" s="120"/>
      <c r="ETQ14" s="120"/>
      <c r="ETR14" s="120"/>
      <c r="ETS14" s="120"/>
      <c r="ETT14" s="120"/>
      <c r="ETU14" s="120"/>
      <c r="ETV14" s="120"/>
      <c r="ETW14" s="120"/>
      <c r="ETX14" s="120"/>
      <c r="ETY14" s="120"/>
      <c r="ETZ14" s="120"/>
      <c r="EUA14" s="120"/>
      <c r="EUB14" s="120"/>
      <c r="EUC14" s="120"/>
      <c r="EUD14" s="120"/>
      <c r="EUE14" s="120"/>
      <c r="EUF14" s="120"/>
      <c r="EUG14" s="120"/>
      <c r="EUH14" s="120"/>
      <c r="EUI14" s="120"/>
      <c r="EUJ14" s="120"/>
      <c r="EUK14" s="120"/>
      <c r="EUL14" s="120"/>
      <c r="EUM14" s="120"/>
      <c r="EUN14" s="120"/>
      <c r="EUO14" s="120"/>
      <c r="EUP14" s="120"/>
      <c r="EUQ14" s="120"/>
      <c r="EUR14" s="120"/>
      <c r="EUS14" s="120"/>
      <c r="EUT14" s="120"/>
      <c r="EUU14" s="120"/>
      <c r="EUV14" s="120"/>
      <c r="EUW14" s="120"/>
      <c r="EUX14" s="120"/>
      <c r="EUY14" s="120"/>
      <c r="EUZ14" s="120"/>
      <c r="EVA14" s="120"/>
      <c r="EVB14" s="120"/>
      <c r="EVC14" s="120"/>
      <c r="EVD14" s="120"/>
      <c r="EVE14" s="120"/>
      <c r="EVF14" s="120"/>
      <c r="EVG14" s="120"/>
      <c r="EVH14" s="120"/>
      <c r="EVI14" s="120"/>
      <c r="EVJ14" s="120"/>
      <c r="EVK14" s="120"/>
      <c r="EVL14" s="120"/>
      <c r="EVM14" s="120"/>
      <c r="EVN14" s="120"/>
      <c r="EVO14" s="120"/>
      <c r="EVP14" s="120"/>
      <c r="EVQ14" s="120"/>
      <c r="EVR14" s="120"/>
      <c r="EVS14" s="120"/>
      <c r="EVT14" s="120"/>
      <c r="EVU14" s="120"/>
      <c r="EVV14" s="120"/>
      <c r="EVW14" s="120"/>
      <c r="EVX14" s="120"/>
      <c r="EVY14" s="120"/>
      <c r="EVZ14" s="120"/>
      <c r="EWA14" s="120"/>
      <c r="EWB14" s="120"/>
      <c r="EWC14" s="120"/>
      <c r="EWD14" s="120"/>
      <c r="EWE14" s="120"/>
      <c r="EWF14" s="120"/>
      <c r="EWG14" s="120"/>
      <c r="EWH14" s="120"/>
      <c r="EWI14" s="120"/>
      <c r="EWJ14" s="120"/>
      <c r="EWK14" s="120"/>
      <c r="EWL14" s="120"/>
      <c r="EWM14" s="120"/>
      <c r="EWN14" s="120"/>
      <c r="EWO14" s="120"/>
      <c r="EWP14" s="120"/>
      <c r="EWQ14" s="120"/>
      <c r="EWR14" s="120"/>
      <c r="EWS14" s="120"/>
      <c r="EWT14" s="120"/>
      <c r="EWU14" s="120"/>
      <c r="EWV14" s="120"/>
      <c r="EWW14" s="120"/>
      <c r="EWX14" s="120"/>
      <c r="EWY14" s="120"/>
      <c r="EWZ14" s="120"/>
      <c r="EXA14" s="120"/>
      <c r="EXB14" s="120"/>
      <c r="EXC14" s="120"/>
      <c r="EXD14" s="120"/>
      <c r="EXE14" s="120"/>
      <c r="EXF14" s="120"/>
      <c r="EXG14" s="120"/>
      <c r="EXH14" s="120"/>
      <c r="EXI14" s="120"/>
      <c r="EXJ14" s="120"/>
      <c r="EXK14" s="120"/>
      <c r="EXL14" s="120"/>
      <c r="EXM14" s="120"/>
      <c r="EXN14" s="120"/>
      <c r="EXO14" s="120"/>
      <c r="EXP14" s="120"/>
      <c r="EXQ14" s="120"/>
      <c r="EXR14" s="120"/>
      <c r="EXS14" s="120"/>
      <c r="EXT14" s="120"/>
      <c r="EXU14" s="120"/>
      <c r="EXV14" s="120"/>
      <c r="EXW14" s="120"/>
      <c r="EXX14" s="120"/>
      <c r="EXY14" s="120"/>
      <c r="EXZ14" s="120"/>
      <c r="EYA14" s="120"/>
      <c r="EYB14" s="120"/>
      <c r="EYC14" s="120"/>
      <c r="EYD14" s="120"/>
      <c r="EYE14" s="120"/>
      <c r="EYF14" s="120"/>
      <c r="EYG14" s="120"/>
      <c r="EYH14" s="120"/>
      <c r="EYI14" s="120"/>
      <c r="EYJ14" s="120"/>
      <c r="EYK14" s="120"/>
      <c r="EYL14" s="120"/>
      <c r="EYM14" s="120"/>
      <c r="EYN14" s="120"/>
      <c r="EYO14" s="120"/>
      <c r="EYP14" s="120"/>
      <c r="EYQ14" s="120"/>
      <c r="EYR14" s="120"/>
      <c r="EYS14" s="120"/>
      <c r="EYT14" s="120"/>
      <c r="EYU14" s="120"/>
      <c r="EYV14" s="120"/>
      <c r="EYW14" s="120"/>
      <c r="EYX14" s="120"/>
      <c r="EYY14" s="120"/>
      <c r="EYZ14" s="120"/>
      <c r="EZA14" s="120"/>
      <c r="EZB14" s="120"/>
      <c r="EZC14" s="120"/>
      <c r="EZD14" s="120"/>
      <c r="EZE14" s="120"/>
      <c r="EZF14" s="120"/>
      <c r="EZG14" s="120"/>
      <c r="EZH14" s="120"/>
      <c r="EZI14" s="120"/>
      <c r="EZJ14" s="120"/>
      <c r="EZK14" s="120"/>
      <c r="EZL14" s="120"/>
      <c r="EZM14" s="120"/>
      <c r="EZN14" s="120"/>
      <c r="EZO14" s="120"/>
      <c r="EZP14" s="120"/>
      <c r="EZQ14" s="120"/>
      <c r="EZR14" s="120"/>
      <c r="EZS14" s="120"/>
      <c r="EZT14" s="120"/>
      <c r="EZU14" s="120"/>
      <c r="EZV14" s="120"/>
      <c r="EZW14" s="120"/>
      <c r="EZX14" s="120"/>
      <c r="EZY14" s="120"/>
      <c r="EZZ14" s="120"/>
      <c r="FAA14" s="120"/>
      <c r="FAB14" s="120"/>
      <c r="FAC14" s="120"/>
      <c r="FAD14" s="120"/>
      <c r="FAE14" s="120"/>
      <c r="FAF14" s="120"/>
      <c r="FAG14" s="120"/>
      <c r="FAH14" s="120"/>
      <c r="FAI14" s="120"/>
      <c r="FAJ14" s="120"/>
      <c r="FAK14" s="120"/>
      <c r="FAL14" s="120"/>
      <c r="FAM14" s="120"/>
      <c r="FAN14" s="120"/>
      <c r="FAO14" s="120"/>
      <c r="FAP14" s="120"/>
      <c r="FAQ14" s="120"/>
      <c r="FAR14" s="120"/>
      <c r="FAS14" s="120"/>
      <c r="FAT14" s="120"/>
      <c r="FAU14" s="120"/>
      <c r="FAV14" s="120"/>
      <c r="FAW14" s="120"/>
      <c r="FAX14" s="120"/>
      <c r="FAY14" s="120"/>
      <c r="FAZ14" s="120"/>
      <c r="FBA14" s="120"/>
      <c r="FBB14" s="120"/>
      <c r="FBC14" s="120"/>
      <c r="FBD14" s="120"/>
      <c r="FBE14" s="120"/>
      <c r="FBF14" s="120"/>
      <c r="FBG14" s="120"/>
      <c r="FBH14" s="120"/>
      <c r="FBI14" s="120"/>
      <c r="FBJ14" s="120"/>
      <c r="FBK14" s="120"/>
      <c r="FBL14" s="120"/>
      <c r="FBM14" s="120"/>
      <c r="FBN14" s="120"/>
      <c r="FBO14" s="120"/>
      <c r="FBP14" s="120"/>
      <c r="FBQ14" s="120"/>
      <c r="FBR14" s="120"/>
      <c r="FBS14" s="120"/>
      <c r="FBT14" s="120"/>
      <c r="FBU14" s="120"/>
      <c r="FBV14" s="120"/>
      <c r="FBW14" s="120"/>
      <c r="FBX14" s="120"/>
      <c r="FBY14" s="120"/>
      <c r="FBZ14" s="120"/>
      <c r="FCA14" s="120"/>
      <c r="FCB14" s="120"/>
      <c r="FCC14" s="120"/>
      <c r="FCD14" s="120"/>
      <c r="FCE14" s="120"/>
      <c r="FCF14" s="120"/>
      <c r="FCG14" s="120"/>
      <c r="FCH14" s="120"/>
      <c r="FCI14" s="120"/>
      <c r="FCJ14" s="120"/>
      <c r="FCK14" s="120"/>
      <c r="FCL14" s="120"/>
      <c r="FCM14" s="120"/>
      <c r="FCN14" s="120"/>
      <c r="FCO14" s="120"/>
      <c r="FCP14" s="120"/>
      <c r="FCQ14" s="120"/>
      <c r="FCR14" s="120"/>
      <c r="FCS14" s="120"/>
      <c r="FCT14" s="120"/>
      <c r="FCU14" s="120"/>
      <c r="FCV14" s="120"/>
      <c r="FCW14" s="120"/>
      <c r="FCX14" s="120"/>
      <c r="FCY14" s="120"/>
      <c r="FCZ14" s="120"/>
      <c r="FDA14" s="120"/>
      <c r="FDB14" s="120"/>
      <c r="FDC14" s="120"/>
      <c r="FDD14" s="120"/>
      <c r="FDE14" s="120"/>
      <c r="FDF14" s="120"/>
      <c r="FDG14" s="120"/>
      <c r="FDH14" s="120"/>
      <c r="FDI14" s="120"/>
      <c r="FDJ14" s="120"/>
      <c r="FDK14" s="120"/>
      <c r="FDL14" s="120"/>
      <c r="FDM14" s="120"/>
      <c r="FDN14" s="120"/>
      <c r="FDO14" s="120"/>
      <c r="FDP14" s="120"/>
      <c r="FDQ14" s="120"/>
      <c r="FDR14" s="120"/>
      <c r="FDS14" s="120"/>
      <c r="FDT14" s="120"/>
      <c r="FDU14" s="120"/>
      <c r="FDV14" s="120"/>
      <c r="FDW14" s="120"/>
      <c r="FDX14" s="120"/>
      <c r="FDY14" s="120"/>
      <c r="FDZ14" s="120"/>
      <c r="FEA14" s="120"/>
      <c r="FEB14" s="120"/>
      <c r="FEC14" s="120"/>
      <c r="FED14" s="120"/>
      <c r="FEE14" s="120"/>
      <c r="FEF14" s="120"/>
      <c r="FEG14" s="120"/>
      <c r="FEH14" s="120"/>
      <c r="FEI14" s="120"/>
      <c r="FEJ14" s="120"/>
      <c r="FEK14" s="120"/>
      <c r="FEL14" s="120"/>
      <c r="FEM14" s="120"/>
      <c r="FEN14" s="120"/>
      <c r="FEO14" s="120"/>
      <c r="FEP14" s="120"/>
      <c r="FEQ14" s="120"/>
      <c r="FER14" s="120"/>
      <c r="FES14" s="120"/>
      <c r="FET14" s="120"/>
      <c r="FEU14" s="120"/>
      <c r="FEV14" s="120"/>
      <c r="FEW14" s="120"/>
      <c r="FEX14" s="120"/>
      <c r="FEY14" s="120"/>
      <c r="FEZ14" s="120"/>
      <c r="FFA14" s="120"/>
      <c r="FFB14" s="120"/>
      <c r="FFC14" s="120"/>
      <c r="FFD14" s="120"/>
      <c r="FFE14" s="120"/>
      <c r="FFF14" s="120"/>
      <c r="FFG14" s="120"/>
      <c r="FFH14" s="120"/>
      <c r="FFI14" s="120"/>
      <c r="FFJ14" s="120"/>
      <c r="FFK14" s="120"/>
      <c r="FFL14" s="120"/>
      <c r="FFM14" s="120"/>
      <c r="FFN14" s="120"/>
      <c r="FFO14" s="120"/>
      <c r="FFP14" s="120"/>
      <c r="FFQ14" s="120"/>
      <c r="FFR14" s="120"/>
      <c r="FFS14" s="120"/>
      <c r="FFT14" s="120"/>
      <c r="FFU14" s="120"/>
      <c r="FFV14" s="120"/>
      <c r="FFW14" s="120"/>
      <c r="FFX14" s="120"/>
      <c r="FFY14" s="120"/>
      <c r="FFZ14" s="120"/>
      <c r="FGA14" s="120"/>
      <c r="FGB14" s="120"/>
      <c r="FGC14" s="120"/>
      <c r="FGD14" s="120"/>
      <c r="FGE14" s="120"/>
      <c r="FGF14" s="120"/>
      <c r="FGG14" s="120"/>
      <c r="FGH14" s="120"/>
      <c r="FGI14" s="120"/>
      <c r="FGJ14" s="120"/>
      <c r="FGK14" s="120"/>
      <c r="FGL14" s="120"/>
      <c r="FGM14" s="120"/>
      <c r="FGN14" s="120"/>
      <c r="FGO14" s="120"/>
      <c r="FGP14" s="120"/>
      <c r="FGQ14" s="120"/>
      <c r="FGR14" s="120"/>
      <c r="FGS14" s="120"/>
      <c r="FGT14" s="120"/>
      <c r="FGU14" s="120"/>
      <c r="FGV14" s="120"/>
      <c r="FGW14" s="120"/>
      <c r="FGX14" s="120"/>
      <c r="FGY14" s="120"/>
      <c r="FGZ14" s="120"/>
      <c r="FHA14" s="120"/>
      <c r="FHB14" s="120"/>
      <c r="FHC14" s="120"/>
      <c r="FHD14" s="120"/>
      <c r="FHE14" s="120"/>
      <c r="FHF14" s="120"/>
      <c r="FHG14" s="120"/>
      <c r="FHH14" s="120"/>
      <c r="FHI14" s="120"/>
      <c r="FHJ14" s="120"/>
      <c r="FHK14" s="120"/>
      <c r="FHL14" s="120"/>
      <c r="FHM14" s="120"/>
      <c r="FHN14" s="120"/>
      <c r="FHO14" s="120"/>
      <c r="FHP14" s="120"/>
      <c r="FHQ14" s="120"/>
      <c r="FHR14" s="120"/>
      <c r="FHS14" s="120"/>
      <c r="FHT14" s="120"/>
      <c r="FHU14" s="120"/>
      <c r="FHV14" s="120"/>
      <c r="FHW14" s="120"/>
      <c r="FHX14" s="120"/>
      <c r="FHY14" s="120"/>
      <c r="FHZ14" s="120"/>
      <c r="FIA14" s="120"/>
      <c r="FIB14" s="120"/>
      <c r="FIC14" s="120"/>
      <c r="FID14" s="120"/>
      <c r="FIE14" s="120"/>
      <c r="FIF14" s="120"/>
      <c r="FIG14" s="120"/>
      <c r="FIH14" s="120"/>
      <c r="FII14" s="120"/>
      <c r="FIJ14" s="120"/>
      <c r="FIK14" s="120"/>
      <c r="FIL14" s="120"/>
      <c r="FIM14" s="120"/>
      <c r="FIN14" s="120"/>
      <c r="FIO14" s="120"/>
      <c r="FIP14" s="120"/>
      <c r="FIQ14" s="120"/>
      <c r="FIR14" s="120"/>
      <c r="FIS14" s="120"/>
      <c r="FIT14" s="120"/>
      <c r="FIU14" s="120"/>
      <c r="FIV14" s="120"/>
      <c r="FIW14" s="120"/>
      <c r="FIX14" s="120"/>
      <c r="FIY14" s="120"/>
      <c r="FIZ14" s="120"/>
      <c r="FJA14" s="120"/>
      <c r="FJB14" s="120"/>
      <c r="FJC14" s="120"/>
      <c r="FJD14" s="120"/>
      <c r="FJE14" s="120"/>
      <c r="FJF14" s="120"/>
      <c r="FJG14" s="120"/>
      <c r="FJH14" s="120"/>
      <c r="FJI14" s="120"/>
      <c r="FJJ14" s="120"/>
      <c r="FJK14" s="120"/>
      <c r="FJL14" s="120"/>
      <c r="FJM14" s="120"/>
      <c r="FJN14" s="120"/>
      <c r="FJO14" s="120"/>
      <c r="FJP14" s="120"/>
      <c r="FJQ14" s="120"/>
      <c r="FJR14" s="120"/>
      <c r="FJS14" s="120"/>
      <c r="FJT14" s="120"/>
      <c r="FJU14" s="120"/>
      <c r="FJV14" s="120"/>
      <c r="FJW14" s="120"/>
      <c r="FJX14" s="120"/>
      <c r="FJY14" s="120"/>
      <c r="FJZ14" s="120"/>
      <c r="FKA14" s="120"/>
      <c r="FKB14" s="120"/>
      <c r="FKC14" s="120"/>
      <c r="FKD14" s="120"/>
      <c r="FKE14" s="120"/>
      <c r="FKF14" s="120"/>
      <c r="FKG14" s="120"/>
      <c r="FKH14" s="120"/>
      <c r="FKI14" s="120"/>
      <c r="FKJ14" s="120"/>
      <c r="FKK14" s="120"/>
      <c r="FKL14" s="120"/>
      <c r="FKM14" s="120"/>
      <c r="FKN14" s="120"/>
      <c r="FKO14" s="120"/>
      <c r="FKP14" s="120"/>
      <c r="FKQ14" s="120"/>
      <c r="FKR14" s="120"/>
      <c r="FKS14" s="120"/>
      <c r="FKT14" s="120"/>
      <c r="FKU14" s="120"/>
      <c r="FKV14" s="120"/>
      <c r="FKW14" s="120"/>
      <c r="FKX14" s="120"/>
      <c r="FKY14" s="120"/>
      <c r="FKZ14" s="120"/>
      <c r="FLA14" s="120"/>
      <c r="FLB14" s="120"/>
      <c r="FLC14" s="120"/>
      <c r="FLD14" s="120"/>
      <c r="FLE14" s="120"/>
      <c r="FLF14" s="120"/>
      <c r="FLG14" s="120"/>
      <c r="FLH14" s="120"/>
      <c r="FLI14" s="120"/>
      <c r="FLJ14" s="120"/>
      <c r="FLK14" s="120"/>
      <c r="FLL14" s="120"/>
      <c r="FLM14" s="120"/>
      <c r="FLN14" s="120"/>
      <c r="FLO14" s="120"/>
      <c r="FLP14" s="120"/>
      <c r="FLQ14" s="120"/>
      <c r="FLR14" s="120"/>
      <c r="FLS14" s="120"/>
      <c r="FLT14" s="120"/>
      <c r="FLU14" s="120"/>
      <c r="FLV14" s="120"/>
      <c r="FLW14" s="120"/>
      <c r="FLX14" s="120"/>
      <c r="FLY14" s="120"/>
      <c r="FLZ14" s="120"/>
      <c r="FMA14" s="120"/>
      <c r="FMB14" s="120"/>
      <c r="FMC14" s="120"/>
      <c r="FMD14" s="120"/>
      <c r="FME14" s="120"/>
      <c r="FMF14" s="120"/>
      <c r="FMG14" s="120"/>
      <c r="FMH14" s="120"/>
      <c r="FMI14" s="120"/>
      <c r="FMJ14" s="120"/>
      <c r="FMK14" s="120"/>
      <c r="FML14" s="120"/>
      <c r="FMM14" s="120"/>
      <c r="FMN14" s="120"/>
      <c r="FMO14" s="120"/>
      <c r="FMP14" s="120"/>
      <c r="FMQ14" s="120"/>
      <c r="FMR14" s="120"/>
      <c r="FMS14" s="120"/>
      <c r="FMT14" s="120"/>
      <c r="FMU14" s="120"/>
      <c r="FMV14" s="120"/>
      <c r="FMW14" s="120"/>
      <c r="FMX14" s="120"/>
      <c r="FMY14" s="120"/>
      <c r="FMZ14" s="120"/>
      <c r="FNA14" s="120"/>
      <c r="FNB14" s="120"/>
      <c r="FNC14" s="120"/>
      <c r="FND14" s="120"/>
      <c r="FNE14" s="120"/>
      <c r="FNF14" s="120"/>
      <c r="FNG14" s="120"/>
      <c r="FNH14" s="120"/>
      <c r="FNI14" s="120"/>
      <c r="FNJ14" s="120"/>
      <c r="FNK14" s="120"/>
      <c r="FNL14" s="120"/>
      <c r="FNM14" s="120"/>
      <c r="FNN14" s="120"/>
      <c r="FNO14" s="120"/>
      <c r="FNP14" s="120"/>
      <c r="FNQ14" s="120"/>
      <c r="FNR14" s="120"/>
      <c r="FNS14" s="120"/>
      <c r="FNT14" s="120"/>
      <c r="FNU14" s="120"/>
      <c r="FNV14" s="120"/>
      <c r="FNW14" s="120"/>
      <c r="FNX14" s="120"/>
      <c r="FNY14" s="120"/>
      <c r="FNZ14" s="120"/>
      <c r="FOA14" s="120"/>
      <c r="FOB14" s="120"/>
      <c r="FOC14" s="120"/>
      <c r="FOD14" s="120"/>
      <c r="FOE14" s="120"/>
      <c r="FOF14" s="120"/>
      <c r="FOG14" s="120"/>
      <c r="FOH14" s="120"/>
      <c r="FOI14" s="120"/>
      <c r="FOJ14" s="120"/>
      <c r="FOK14" s="120"/>
      <c r="FOL14" s="120"/>
      <c r="FOM14" s="120"/>
      <c r="FON14" s="120"/>
      <c r="FOO14" s="120"/>
      <c r="FOP14" s="120"/>
      <c r="FOQ14" s="120"/>
      <c r="FOR14" s="120"/>
      <c r="FOS14" s="120"/>
      <c r="FOT14" s="120"/>
      <c r="FOU14" s="120"/>
      <c r="FOV14" s="120"/>
      <c r="FOW14" s="120"/>
      <c r="FOX14" s="120"/>
      <c r="FOY14" s="120"/>
      <c r="FOZ14" s="120"/>
      <c r="FPA14" s="120"/>
      <c r="FPB14" s="120"/>
      <c r="FPC14" s="120"/>
      <c r="FPD14" s="120"/>
      <c r="FPE14" s="120"/>
      <c r="FPF14" s="120"/>
      <c r="FPG14" s="120"/>
      <c r="FPH14" s="120"/>
      <c r="FPI14" s="120"/>
      <c r="FPJ14" s="120"/>
      <c r="FPK14" s="120"/>
      <c r="FPL14" s="120"/>
      <c r="FPM14" s="120"/>
      <c r="FPN14" s="120"/>
      <c r="FPO14" s="120"/>
      <c r="FPP14" s="120"/>
      <c r="FPQ14" s="120"/>
      <c r="FPR14" s="120"/>
      <c r="FPS14" s="120"/>
      <c r="FPT14" s="120"/>
      <c r="FPU14" s="120"/>
      <c r="FPV14" s="120"/>
      <c r="FPW14" s="120"/>
      <c r="FPX14" s="120"/>
      <c r="FPY14" s="120"/>
      <c r="FPZ14" s="120"/>
      <c r="FQA14" s="120"/>
      <c r="FQB14" s="120"/>
      <c r="FQC14" s="120"/>
      <c r="FQD14" s="120"/>
      <c r="FQE14" s="120"/>
      <c r="FQF14" s="120"/>
      <c r="FQG14" s="120"/>
      <c r="FQH14" s="120"/>
      <c r="FQI14" s="120"/>
      <c r="FQJ14" s="120"/>
      <c r="FQK14" s="120"/>
      <c r="FQL14" s="120"/>
      <c r="FQM14" s="120"/>
      <c r="FQN14" s="120"/>
      <c r="FQO14" s="120"/>
      <c r="FQP14" s="120"/>
      <c r="FQQ14" s="120"/>
      <c r="FQR14" s="120"/>
      <c r="FQS14" s="120"/>
      <c r="FQT14" s="120"/>
      <c r="FQU14" s="120"/>
      <c r="FQV14" s="120"/>
      <c r="FQW14" s="120"/>
      <c r="FQX14" s="120"/>
      <c r="FQY14" s="120"/>
      <c r="FQZ14" s="120"/>
      <c r="FRA14" s="120"/>
      <c r="FRB14" s="120"/>
      <c r="FRC14" s="120"/>
      <c r="FRD14" s="120"/>
      <c r="FRE14" s="120"/>
      <c r="FRF14" s="120"/>
      <c r="FRG14" s="120"/>
      <c r="FRH14" s="120"/>
      <c r="FRI14" s="120"/>
      <c r="FRJ14" s="120"/>
      <c r="FRK14" s="120"/>
      <c r="FRL14" s="120"/>
      <c r="FRM14" s="120"/>
      <c r="FRN14" s="120"/>
      <c r="FRO14" s="120"/>
      <c r="FRP14" s="120"/>
      <c r="FRQ14" s="120"/>
      <c r="FRR14" s="120"/>
      <c r="FRS14" s="120"/>
      <c r="FRT14" s="120"/>
      <c r="FRU14" s="120"/>
      <c r="FRV14" s="120"/>
      <c r="FRW14" s="120"/>
      <c r="FRX14" s="120"/>
      <c r="FRY14" s="120"/>
      <c r="FRZ14" s="120"/>
      <c r="FSA14" s="120"/>
      <c r="FSB14" s="120"/>
      <c r="FSC14" s="120"/>
      <c r="FSD14" s="120"/>
      <c r="FSE14" s="120"/>
      <c r="FSF14" s="120"/>
      <c r="FSG14" s="120"/>
      <c r="FSH14" s="120"/>
      <c r="FSI14" s="120"/>
      <c r="FSJ14" s="120"/>
      <c r="FSK14" s="120"/>
      <c r="FSL14" s="120"/>
      <c r="FSM14" s="120"/>
      <c r="FSN14" s="120"/>
      <c r="FSO14" s="120"/>
      <c r="FSP14" s="120"/>
      <c r="FSQ14" s="120"/>
      <c r="FSR14" s="120"/>
      <c r="FSS14" s="120"/>
      <c r="FST14" s="120"/>
      <c r="FSU14" s="120"/>
      <c r="FSV14" s="120"/>
      <c r="FSW14" s="120"/>
      <c r="FSX14" s="120"/>
      <c r="FSY14" s="120"/>
      <c r="FSZ14" s="120"/>
      <c r="FTA14" s="120"/>
      <c r="FTB14" s="120"/>
      <c r="FTC14" s="120"/>
      <c r="FTD14" s="120"/>
      <c r="FTE14" s="120"/>
      <c r="FTF14" s="120"/>
      <c r="FTG14" s="120"/>
      <c r="FTH14" s="120"/>
      <c r="FTI14" s="120"/>
      <c r="FTJ14" s="120"/>
      <c r="FTK14" s="120"/>
      <c r="FTL14" s="120"/>
      <c r="FTM14" s="120"/>
      <c r="FTN14" s="120"/>
      <c r="FTO14" s="120"/>
      <c r="FTP14" s="120"/>
      <c r="FTQ14" s="120"/>
      <c r="FTR14" s="120"/>
      <c r="FTS14" s="120"/>
      <c r="FTT14" s="120"/>
      <c r="FTU14" s="120"/>
      <c r="FTV14" s="120"/>
      <c r="FTW14" s="120"/>
      <c r="FTX14" s="120"/>
      <c r="FTY14" s="120"/>
      <c r="FTZ14" s="120"/>
      <c r="FUA14" s="120"/>
      <c r="FUB14" s="120"/>
      <c r="FUC14" s="120"/>
      <c r="FUD14" s="120"/>
      <c r="FUE14" s="120"/>
      <c r="FUF14" s="120"/>
      <c r="FUG14" s="120"/>
      <c r="FUH14" s="120"/>
      <c r="FUI14" s="120"/>
      <c r="FUJ14" s="120"/>
      <c r="FUK14" s="120"/>
      <c r="FUL14" s="120"/>
      <c r="FUM14" s="120"/>
      <c r="FUN14" s="120"/>
      <c r="FUO14" s="120"/>
      <c r="FUP14" s="120"/>
      <c r="FUQ14" s="120"/>
      <c r="FUR14" s="120"/>
      <c r="FUS14" s="120"/>
      <c r="FUT14" s="120"/>
      <c r="FUU14" s="120"/>
      <c r="FUV14" s="120"/>
      <c r="FUW14" s="120"/>
      <c r="FUX14" s="120"/>
      <c r="FUY14" s="120"/>
      <c r="FUZ14" s="120"/>
      <c r="FVA14" s="120"/>
      <c r="FVB14" s="120"/>
      <c r="FVC14" s="120"/>
      <c r="FVD14" s="120"/>
      <c r="FVE14" s="120"/>
      <c r="FVF14" s="120"/>
      <c r="FVG14" s="120"/>
      <c r="FVH14" s="120"/>
      <c r="FVI14" s="120"/>
      <c r="FVJ14" s="120"/>
      <c r="FVK14" s="120"/>
      <c r="FVL14" s="120"/>
      <c r="FVM14" s="120"/>
      <c r="FVN14" s="120"/>
      <c r="FVO14" s="120"/>
      <c r="FVP14" s="120"/>
      <c r="FVQ14" s="120"/>
      <c r="FVR14" s="120"/>
      <c r="FVS14" s="120"/>
      <c r="FVT14" s="120"/>
      <c r="FVU14" s="120"/>
      <c r="FVV14" s="120"/>
      <c r="FVW14" s="120"/>
      <c r="FVX14" s="120"/>
      <c r="FVY14" s="120"/>
      <c r="FVZ14" s="120"/>
      <c r="FWA14" s="120"/>
      <c r="FWB14" s="120"/>
      <c r="FWC14" s="120"/>
      <c r="FWD14" s="120"/>
      <c r="FWE14" s="120"/>
      <c r="FWF14" s="120"/>
      <c r="FWG14" s="120"/>
      <c r="FWH14" s="120"/>
      <c r="FWI14" s="120"/>
      <c r="FWJ14" s="120"/>
      <c r="FWK14" s="120"/>
      <c r="FWL14" s="120"/>
      <c r="FWM14" s="120"/>
      <c r="FWN14" s="120"/>
      <c r="FWO14" s="120"/>
      <c r="FWP14" s="120"/>
      <c r="FWQ14" s="120"/>
      <c r="FWR14" s="120"/>
      <c r="FWS14" s="120"/>
      <c r="FWT14" s="120"/>
      <c r="FWU14" s="120"/>
      <c r="FWV14" s="120"/>
      <c r="FWW14" s="120"/>
      <c r="FWX14" s="120"/>
      <c r="FWY14" s="120"/>
      <c r="FWZ14" s="120"/>
      <c r="FXA14" s="120"/>
      <c r="FXB14" s="120"/>
      <c r="FXC14" s="120"/>
      <c r="FXD14" s="120"/>
      <c r="FXE14" s="120"/>
      <c r="FXF14" s="120"/>
      <c r="FXG14" s="120"/>
      <c r="FXH14" s="120"/>
      <c r="FXI14" s="120"/>
      <c r="FXJ14" s="120"/>
      <c r="FXK14" s="120"/>
      <c r="FXL14" s="120"/>
      <c r="FXM14" s="120"/>
      <c r="FXN14" s="120"/>
      <c r="FXO14" s="120"/>
      <c r="FXP14" s="120"/>
      <c r="FXQ14" s="120"/>
      <c r="FXR14" s="120"/>
      <c r="FXS14" s="120"/>
      <c r="FXT14" s="120"/>
      <c r="FXU14" s="120"/>
      <c r="FXV14" s="120"/>
      <c r="FXW14" s="120"/>
      <c r="FXX14" s="120"/>
      <c r="FXY14" s="120"/>
      <c r="FXZ14" s="120"/>
      <c r="FYA14" s="120"/>
      <c r="FYB14" s="120"/>
      <c r="FYC14" s="120"/>
      <c r="FYD14" s="120"/>
      <c r="FYE14" s="120"/>
      <c r="FYF14" s="120"/>
      <c r="FYG14" s="120"/>
      <c r="FYH14" s="120"/>
      <c r="FYI14" s="120"/>
      <c r="FYJ14" s="120"/>
      <c r="FYK14" s="120"/>
      <c r="FYL14" s="120"/>
      <c r="FYM14" s="120"/>
      <c r="FYN14" s="120"/>
      <c r="FYO14" s="120"/>
      <c r="FYP14" s="120"/>
      <c r="FYQ14" s="120"/>
      <c r="FYR14" s="120"/>
      <c r="FYS14" s="120"/>
      <c r="FYT14" s="120"/>
      <c r="FYU14" s="120"/>
      <c r="FYV14" s="120"/>
      <c r="FYW14" s="120"/>
      <c r="FYX14" s="120"/>
      <c r="FYY14" s="120"/>
      <c r="FYZ14" s="120"/>
      <c r="FZA14" s="120"/>
      <c r="FZB14" s="120"/>
      <c r="FZC14" s="120"/>
      <c r="FZD14" s="120"/>
      <c r="FZE14" s="120"/>
      <c r="FZF14" s="120"/>
      <c r="FZG14" s="120"/>
      <c r="FZH14" s="120"/>
      <c r="FZI14" s="120"/>
      <c r="FZJ14" s="120"/>
      <c r="FZK14" s="120"/>
      <c r="FZL14" s="120"/>
      <c r="FZM14" s="120"/>
      <c r="FZN14" s="120"/>
      <c r="FZO14" s="120"/>
      <c r="FZP14" s="120"/>
      <c r="FZQ14" s="120"/>
      <c r="FZR14" s="120"/>
      <c r="FZS14" s="120"/>
      <c r="FZT14" s="120"/>
      <c r="FZU14" s="120"/>
      <c r="FZV14" s="120"/>
      <c r="FZW14" s="120"/>
      <c r="FZX14" s="120"/>
      <c r="FZY14" s="120"/>
      <c r="FZZ14" s="120"/>
      <c r="GAA14" s="120"/>
      <c r="GAB14" s="120"/>
      <c r="GAC14" s="120"/>
      <c r="GAD14" s="120"/>
      <c r="GAE14" s="120"/>
      <c r="GAF14" s="120"/>
      <c r="GAG14" s="120"/>
      <c r="GAH14" s="120"/>
      <c r="GAI14" s="120"/>
      <c r="GAJ14" s="120"/>
      <c r="GAK14" s="120"/>
      <c r="GAL14" s="120"/>
      <c r="GAM14" s="120"/>
      <c r="GAN14" s="120"/>
      <c r="GAO14" s="120"/>
      <c r="GAP14" s="120"/>
      <c r="GAQ14" s="120"/>
      <c r="GAR14" s="120"/>
      <c r="GAS14" s="120"/>
      <c r="GAT14" s="120"/>
      <c r="GAU14" s="120"/>
      <c r="GAV14" s="120"/>
      <c r="GAW14" s="120"/>
      <c r="GAX14" s="120"/>
      <c r="GAY14" s="120"/>
      <c r="GAZ14" s="120"/>
      <c r="GBA14" s="120"/>
      <c r="GBB14" s="120"/>
      <c r="GBC14" s="120"/>
      <c r="GBD14" s="120"/>
      <c r="GBE14" s="120"/>
      <c r="GBF14" s="120"/>
      <c r="GBG14" s="120"/>
      <c r="GBH14" s="120"/>
      <c r="GBI14" s="120"/>
      <c r="GBJ14" s="120"/>
      <c r="GBK14" s="120"/>
      <c r="GBL14" s="120"/>
      <c r="GBM14" s="120"/>
      <c r="GBN14" s="120"/>
      <c r="GBO14" s="120"/>
      <c r="GBP14" s="120"/>
      <c r="GBQ14" s="120"/>
      <c r="GBR14" s="120"/>
      <c r="GBS14" s="120"/>
      <c r="GBT14" s="120"/>
      <c r="GBU14" s="120"/>
      <c r="GBV14" s="120"/>
      <c r="GBW14" s="120"/>
      <c r="GBX14" s="120"/>
      <c r="GBY14" s="120"/>
      <c r="GBZ14" s="120"/>
      <c r="GCA14" s="120"/>
      <c r="GCB14" s="120"/>
      <c r="GCC14" s="120"/>
      <c r="GCD14" s="120"/>
      <c r="GCE14" s="120"/>
      <c r="GCF14" s="120"/>
      <c r="GCG14" s="120"/>
      <c r="GCH14" s="120"/>
      <c r="GCI14" s="120"/>
      <c r="GCJ14" s="120"/>
      <c r="GCK14" s="120"/>
      <c r="GCL14" s="120"/>
      <c r="GCM14" s="120"/>
      <c r="GCN14" s="120"/>
      <c r="GCO14" s="120"/>
      <c r="GCP14" s="120"/>
      <c r="GCQ14" s="120"/>
      <c r="GCR14" s="120"/>
      <c r="GCS14" s="120"/>
      <c r="GCT14" s="120"/>
      <c r="GCU14" s="120"/>
      <c r="GCV14" s="120"/>
      <c r="GCW14" s="120"/>
      <c r="GCX14" s="120"/>
      <c r="GCY14" s="120"/>
      <c r="GCZ14" s="120"/>
      <c r="GDA14" s="120"/>
      <c r="GDB14" s="120"/>
      <c r="GDC14" s="120"/>
      <c r="GDD14" s="120"/>
      <c r="GDE14" s="120"/>
      <c r="GDF14" s="120"/>
      <c r="GDG14" s="120"/>
      <c r="GDH14" s="120"/>
      <c r="GDI14" s="120"/>
      <c r="GDJ14" s="120"/>
      <c r="GDK14" s="120"/>
      <c r="GDL14" s="120"/>
      <c r="GDM14" s="120"/>
      <c r="GDN14" s="120"/>
      <c r="GDO14" s="120"/>
      <c r="GDP14" s="120"/>
      <c r="GDQ14" s="120"/>
      <c r="GDR14" s="120"/>
      <c r="GDS14" s="120"/>
      <c r="GDT14" s="120"/>
      <c r="GDU14" s="120"/>
      <c r="GDV14" s="120"/>
      <c r="GDW14" s="120"/>
      <c r="GDX14" s="120"/>
      <c r="GDY14" s="120"/>
      <c r="GDZ14" s="120"/>
      <c r="GEA14" s="120"/>
      <c r="GEB14" s="120"/>
      <c r="GEC14" s="120"/>
      <c r="GED14" s="120"/>
      <c r="GEE14" s="120"/>
      <c r="GEF14" s="120"/>
      <c r="GEG14" s="120"/>
      <c r="GEH14" s="120"/>
      <c r="GEI14" s="120"/>
      <c r="GEJ14" s="120"/>
      <c r="GEK14" s="120"/>
      <c r="GEL14" s="120"/>
      <c r="GEM14" s="120"/>
      <c r="GEN14" s="120"/>
      <c r="GEO14" s="120"/>
      <c r="GEP14" s="120"/>
      <c r="GEQ14" s="120"/>
      <c r="GER14" s="120"/>
      <c r="GES14" s="120"/>
      <c r="GET14" s="120"/>
      <c r="GEU14" s="120"/>
      <c r="GEV14" s="120"/>
      <c r="GEW14" s="120"/>
      <c r="GEX14" s="120"/>
      <c r="GEY14" s="120"/>
      <c r="GEZ14" s="120"/>
      <c r="GFA14" s="120"/>
      <c r="GFB14" s="120"/>
      <c r="GFC14" s="120"/>
      <c r="GFD14" s="120"/>
      <c r="GFE14" s="120"/>
      <c r="GFF14" s="120"/>
      <c r="GFG14" s="120"/>
      <c r="GFH14" s="120"/>
      <c r="GFI14" s="120"/>
      <c r="GFJ14" s="120"/>
      <c r="GFK14" s="120"/>
      <c r="GFL14" s="120"/>
      <c r="GFM14" s="120"/>
      <c r="GFN14" s="120"/>
      <c r="GFO14" s="120"/>
      <c r="GFP14" s="120"/>
      <c r="GFQ14" s="120"/>
      <c r="GFR14" s="120"/>
      <c r="GFS14" s="120"/>
      <c r="GFT14" s="120"/>
      <c r="GFU14" s="120"/>
      <c r="GFV14" s="120"/>
      <c r="GFW14" s="120"/>
      <c r="GFX14" s="120"/>
      <c r="GFY14" s="120"/>
      <c r="GFZ14" s="120"/>
      <c r="GGA14" s="120"/>
      <c r="GGB14" s="120"/>
      <c r="GGC14" s="120"/>
      <c r="GGD14" s="120"/>
      <c r="GGE14" s="120"/>
      <c r="GGF14" s="120"/>
      <c r="GGG14" s="120"/>
      <c r="GGH14" s="120"/>
      <c r="GGI14" s="120"/>
      <c r="GGJ14" s="120"/>
      <c r="GGK14" s="120"/>
      <c r="GGL14" s="120"/>
      <c r="GGM14" s="120"/>
      <c r="GGN14" s="120"/>
      <c r="GGO14" s="120"/>
      <c r="GGP14" s="120"/>
      <c r="GGQ14" s="120"/>
      <c r="GGR14" s="120"/>
      <c r="GGS14" s="120"/>
      <c r="GGT14" s="120"/>
      <c r="GGU14" s="120"/>
      <c r="GGV14" s="120"/>
      <c r="GGW14" s="120"/>
      <c r="GGX14" s="120"/>
      <c r="GGY14" s="120"/>
      <c r="GGZ14" s="120"/>
      <c r="GHA14" s="120"/>
      <c r="GHB14" s="120"/>
      <c r="GHC14" s="120"/>
      <c r="GHD14" s="120"/>
      <c r="GHE14" s="120"/>
      <c r="GHF14" s="120"/>
      <c r="GHG14" s="120"/>
      <c r="GHH14" s="120"/>
      <c r="GHI14" s="120"/>
      <c r="GHJ14" s="120"/>
      <c r="GHK14" s="120"/>
      <c r="GHL14" s="120"/>
      <c r="GHM14" s="120"/>
      <c r="GHN14" s="120"/>
      <c r="GHO14" s="120"/>
      <c r="GHP14" s="120"/>
      <c r="GHQ14" s="120"/>
      <c r="GHR14" s="120"/>
      <c r="GHS14" s="120"/>
      <c r="GHT14" s="120"/>
      <c r="GHU14" s="120"/>
      <c r="GHV14" s="120"/>
      <c r="GHW14" s="120"/>
      <c r="GHX14" s="120"/>
      <c r="GHY14" s="120"/>
      <c r="GHZ14" s="120"/>
      <c r="GIA14" s="120"/>
      <c r="GIB14" s="120"/>
      <c r="GIC14" s="120"/>
      <c r="GID14" s="120"/>
      <c r="GIE14" s="120"/>
      <c r="GIF14" s="120"/>
      <c r="GIG14" s="120"/>
      <c r="GIH14" s="120"/>
      <c r="GII14" s="120"/>
      <c r="GIJ14" s="120"/>
      <c r="GIK14" s="120"/>
      <c r="GIL14" s="120"/>
      <c r="GIM14" s="120"/>
      <c r="GIN14" s="120"/>
      <c r="GIO14" s="120"/>
      <c r="GIP14" s="120"/>
      <c r="GIQ14" s="120"/>
      <c r="GIR14" s="120"/>
      <c r="GIS14" s="120"/>
      <c r="GIT14" s="120"/>
      <c r="GIU14" s="120"/>
      <c r="GIV14" s="120"/>
      <c r="GIW14" s="120"/>
      <c r="GIX14" s="120"/>
      <c r="GIY14" s="120"/>
      <c r="GIZ14" s="120"/>
      <c r="GJA14" s="120"/>
      <c r="GJB14" s="120"/>
      <c r="GJC14" s="120"/>
      <c r="GJD14" s="120"/>
      <c r="GJE14" s="120"/>
      <c r="GJF14" s="120"/>
      <c r="GJG14" s="120"/>
      <c r="GJH14" s="120"/>
      <c r="GJI14" s="120"/>
      <c r="GJJ14" s="120"/>
      <c r="GJK14" s="120"/>
      <c r="GJL14" s="120"/>
      <c r="GJM14" s="120"/>
      <c r="GJN14" s="120"/>
      <c r="GJO14" s="120"/>
      <c r="GJP14" s="120"/>
      <c r="GJQ14" s="120"/>
      <c r="GJR14" s="120"/>
      <c r="GJS14" s="120"/>
      <c r="GJT14" s="120"/>
      <c r="GJU14" s="120"/>
      <c r="GJV14" s="120"/>
      <c r="GJW14" s="120"/>
      <c r="GJX14" s="120"/>
      <c r="GJY14" s="120"/>
      <c r="GJZ14" s="120"/>
      <c r="GKA14" s="120"/>
      <c r="GKB14" s="120"/>
      <c r="GKC14" s="120"/>
      <c r="GKD14" s="120"/>
      <c r="GKE14" s="120"/>
      <c r="GKF14" s="120"/>
      <c r="GKG14" s="120"/>
      <c r="GKH14" s="120"/>
      <c r="GKI14" s="120"/>
      <c r="GKJ14" s="120"/>
      <c r="GKK14" s="120"/>
      <c r="GKL14" s="120"/>
      <c r="GKM14" s="120"/>
      <c r="GKN14" s="120"/>
      <c r="GKO14" s="120"/>
      <c r="GKP14" s="120"/>
      <c r="GKQ14" s="120"/>
      <c r="GKR14" s="120"/>
      <c r="GKS14" s="120"/>
      <c r="GKT14" s="120"/>
      <c r="GKU14" s="120"/>
      <c r="GKV14" s="120"/>
      <c r="GKW14" s="120"/>
      <c r="GKX14" s="120"/>
      <c r="GKY14" s="120"/>
      <c r="GKZ14" s="120"/>
      <c r="GLA14" s="120"/>
      <c r="GLB14" s="120"/>
      <c r="GLC14" s="120"/>
      <c r="GLD14" s="120"/>
      <c r="GLE14" s="120"/>
      <c r="GLF14" s="120"/>
      <c r="GLG14" s="120"/>
      <c r="GLH14" s="120"/>
      <c r="GLI14" s="120"/>
      <c r="GLJ14" s="120"/>
      <c r="GLK14" s="120"/>
      <c r="GLL14" s="120"/>
      <c r="GLM14" s="120"/>
      <c r="GLN14" s="120"/>
      <c r="GLO14" s="120"/>
      <c r="GLP14" s="120"/>
      <c r="GLQ14" s="120"/>
      <c r="GLR14" s="120"/>
      <c r="GLS14" s="120"/>
      <c r="GLT14" s="120"/>
      <c r="GLU14" s="120"/>
      <c r="GLV14" s="120"/>
      <c r="GLW14" s="120"/>
      <c r="GLX14" s="120"/>
      <c r="GLY14" s="120"/>
      <c r="GLZ14" s="120"/>
      <c r="GMA14" s="120"/>
      <c r="GMB14" s="120"/>
      <c r="GMC14" s="120"/>
      <c r="GMD14" s="120"/>
      <c r="GME14" s="120"/>
      <c r="GMF14" s="120"/>
      <c r="GMG14" s="120"/>
      <c r="GMH14" s="120"/>
      <c r="GMI14" s="120"/>
      <c r="GMJ14" s="120"/>
      <c r="GMK14" s="120"/>
      <c r="GML14" s="120"/>
      <c r="GMM14" s="120"/>
      <c r="GMN14" s="120"/>
      <c r="GMO14" s="120"/>
      <c r="GMP14" s="120"/>
      <c r="GMQ14" s="120"/>
      <c r="GMR14" s="120"/>
      <c r="GMS14" s="120"/>
      <c r="GMT14" s="120"/>
      <c r="GMU14" s="120"/>
      <c r="GMV14" s="120"/>
      <c r="GMW14" s="120"/>
      <c r="GMX14" s="120"/>
      <c r="GMY14" s="120"/>
      <c r="GMZ14" s="120"/>
      <c r="GNA14" s="120"/>
      <c r="GNB14" s="120"/>
      <c r="GNC14" s="120"/>
      <c r="GND14" s="120"/>
      <c r="GNE14" s="120"/>
      <c r="GNF14" s="120"/>
      <c r="GNG14" s="120"/>
      <c r="GNH14" s="120"/>
      <c r="GNI14" s="120"/>
      <c r="GNJ14" s="120"/>
      <c r="GNK14" s="120"/>
      <c r="GNL14" s="120"/>
      <c r="GNM14" s="120"/>
      <c r="GNN14" s="120"/>
      <c r="GNO14" s="120"/>
      <c r="GNP14" s="120"/>
      <c r="GNQ14" s="120"/>
      <c r="GNR14" s="120"/>
      <c r="GNS14" s="120"/>
      <c r="GNT14" s="120"/>
      <c r="GNU14" s="120"/>
      <c r="GNV14" s="120"/>
      <c r="GNW14" s="120"/>
      <c r="GNX14" s="120"/>
      <c r="GNY14" s="120"/>
      <c r="GNZ14" s="120"/>
      <c r="GOA14" s="120"/>
      <c r="GOB14" s="120"/>
      <c r="GOC14" s="120"/>
      <c r="GOD14" s="120"/>
      <c r="GOE14" s="120"/>
      <c r="GOF14" s="120"/>
      <c r="GOG14" s="120"/>
      <c r="GOH14" s="120"/>
      <c r="GOI14" s="120"/>
      <c r="GOJ14" s="120"/>
      <c r="GOK14" s="120"/>
      <c r="GOL14" s="120"/>
      <c r="GOM14" s="120"/>
      <c r="GON14" s="120"/>
      <c r="GOO14" s="120"/>
      <c r="GOP14" s="120"/>
      <c r="GOQ14" s="120"/>
      <c r="GOR14" s="120"/>
      <c r="GOS14" s="120"/>
      <c r="GOT14" s="120"/>
      <c r="GOU14" s="120"/>
      <c r="GOV14" s="120"/>
      <c r="GOW14" s="120"/>
      <c r="GOX14" s="120"/>
      <c r="GOY14" s="120"/>
      <c r="GOZ14" s="120"/>
      <c r="GPA14" s="120"/>
      <c r="GPB14" s="120"/>
      <c r="GPC14" s="120"/>
      <c r="GPD14" s="120"/>
      <c r="GPE14" s="120"/>
      <c r="GPF14" s="120"/>
      <c r="GPG14" s="120"/>
      <c r="GPH14" s="120"/>
      <c r="GPI14" s="120"/>
      <c r="GPJ14" s="120"/>
      <c r="GPK14" s="120"/>
      <c r="GPL14" s="120"/>
      <c r="GPM14" s="120"/>
      <c r="GPN14" s="120"/>
      <c r="GPO14" s="120"/>
      <c r="GPP14" s="120"/>
      <c r="GPQ14" s="120"/>
      <c r="GPR14" s="120"/>
      <c r="GPS14" s="120"/>
      <c r="GPT14" s="120"/>
      <c r="GPU14" s="120"/>
      <c r="GPV14" s="120"/>
      <c r="GPW14" s="120"/>
      <c r="GPX14" s="120"/>
      <c r="GPY14" s="120"/>
      <c r="GPZ14" s="120"/>
      <c r="GQA14" s="120"/>
      <c r="GQB14" s="120"/>
      <c r="GQC14" s="120"/>
      <c r="GQD14" s="120"/>
      <c r="GQE14" s="120"/>
      <c r="GQF14" s="120"/>
      <c r="GQG14" s="120"/>
      <c r="GQH14" s="120"/>
      <c r="GQI14" s="120"/>
      <c r="GQJ14" s="120"/>
      <c r="GQK14" s="120"/>
      <c r="GQL14" s="120"/>
      <c r="GQM14" s="120"/>
      <c r="GQN14" s="120"/>
      <c r="GQO14" s="120"/>
      <c r="GQP14" s="120"/>
      <c r="GQQ14" s="120"/>
      <c r="GQR14" s="120"/>
      <c r="GQS14" s="120"/>
      <c r="GQT14" s="120"/>
      <c r="GQU14" s="120"/>
      <c r="GQV14" s="120"/>
      <c r="GQW14" s="120"/>
      <c r="GQX14" s="120"/>
      <c r="GQY14" s="120"/>
      <c r="GQZ14" s="120"/>
      <c r="GRA14" s="120"/>
      <c r="GRB14" s="120"/>
      <c r="GRC14" s="120"/>
      <c r="GRD14" s="120"/>
      <c r="GRE14" s="120"/>
      <c r="GRF14" s="120"/>
      <c r="GRG14" s="120"/>
      <c r="GRH14" s="120"/>
      <c r="GRI14" s="120"/>
      <c r="GRJ14" s="120"/>
      <c r="GRK14" s="120"/>
      <c r="GRL14" s="120"/>
      <c r="GRM14" s="120"/>
      <c r="GRN14" s="120"/>
      <c r="GRO14" s="120"/>
      <c r="GRP14" s="120"/>
      <c r="GRQ14" s="120"/>
      <c r="GRR14" s="120"/>
      <c r="GRS14" s="120"/>
      <c r="GRT14" s="120"/>
      <c r="GRU14" s="120"/>
      <c r="GRV14" s="120"/>
      <c r="GRW14" s="120"/>
      <c r="GRX14" s="120"/>
      <c r="GRY14" s="120"/>
      <c r="GRZ14" s="120"/>
      <c r="GSA14" s="120"/>
      <c r="GSB14" s="120"/>
      <c r="GSC14" s="120"/>
      <c r="GSD14" s="120"/>
      <c r="GSE14" s="120"/>
      <c r="GSF14" s="120"/>
      <c r="GSG14" s="120"/>
      <c r="GSH14" s="120"/>
      <c r="GSI14" s="120"/>
      <c r="GSJ14" s="120"/>
      <c r="GSK14" s="120"/>
      <c r="GSL14" s="120"/>
      <c r="GSM14" s="120"/>
      <c r="GSN14" s="120"/>
      <c r="GSO14" s="120"/>
      <c r="GSP14" s="120"/>
      <c r="GSQ14" s="120"/>
      <c r="GSR14" s="120"/>
      <c r="GSS14" s="120"/>
      <c r="GST14" s="120"/>
      <c r="GSU14" s="120"/>
      <c r="GSV14" s="120"/>
      <c r="GSW14" s="120"/>
      <c r="GSX14" s="120"/>
      <c r="GSY14" s="120"/>
      <c r="GSZ14" s="120"/>
      <c r="GTA14" s="120"/>
      <c r="GTB14" s="120"/>
      <c r="GTC14" s="120"/>
      <c r="GTD14" s="120"/>
      <c r="GTE14" s="120"/>
      <c r="GTF14" s="120"/>
      <c r="GTG14" s="120"/>
      <c r="GTH14" s="120"/>
      <c r="GTI14" s="120"/>
      <c r="GTJ14" s="120"/>
      <c r="GTK14" s="120"/>
      <c r="GTL14" s="120"/>
      <c r="GTM14" s="120"/>
      <c r="GTN14" s="120"/>
      <c r="GTO14" s="120"/>
      <c r="GTP14" s="120"/>
      <c r="GTQ14" s="120"/>
      <c r="GTR14" s="120"/>
      <c r="GTS14" s="120"/>
      <c r="GTT14" s="120"/>
      <c r="GTU14" s="120"/>
      <c r="GTV14" s="120"/>
      <c r="GTW14" s="120"/>
      <c r="GTX14" s="120"/>
      <c r="GTY14" s="120"/>
      <c r="GTZ14" s="120"/>
      <c r="GUA14" s="120"/>
      <c r="GUB14" s="120"/>
      <c r="GUC14" s="120"/>
      <c r="GUD14" s="120"/>
      <c r="GUE14" s="120"/>
      <c r="GUF14" s="120"/>
      <c r="GUG14" s="120"/>
      <c r="GUH14" s="120"/>
      <c r="GUI14" s="120"/>
      <c r="GUJ14" s="120"/>
      <c r="GUK14" s="120"/>
      <c r="GUL14" s="120"/>
      <c r="GUM14" s="120"/>
      <c r="GUN14" s="120"/>
      <c r="GUO14" s="120"/>
      <c r="GUP14" s="120"/>
      <c r="GUQ14" s="120"/>
      <c r="GUR14" s="120"/>
      <c r="GUS14" s="120"/>
      <c r="GUT14" s="120"/>
      <c r="GUU14" s="120"/>
      <c r="GUV14" s="120"/>
      <c r="GUW14" s="120"/>
      <c r="GUX14" s="120"/>
      <c r="GUY14" s="120"/>
      <c r="GUZ14" s="120"/>
      <c r="GVA14" s="120"/>
      <c r="GVB14" s="120"/>
      <c r="GVC14" s="120"/>
      <c r="GVD14" s="120"/>
      <c r="GVE14" s="120"/>
      <c r="GVF14" s="120"/>
      <c r="GVG14" s="120"/>
      <c r="GVH14" s="120"/>
      <c r="GVI14" s="120"/>
      <c r="GVJ14" s="120"/>
      <c r="GVK14" s="120"/>
      <c r="GVL14" s="120"/>
      <c r="GVM14" s="120"/>
      <c r="GVN14" s="120"/>
      <c r="GVO14" s="120"/>
      <c r="GVP14" s="120"/>
      <c r="GVQ14" s="120"/>
      <c r="GVR14" s="120"/>
      <c r="GVS14" s="120"/>
      <c r="GVT14" s="120"/>
      <c r="GVU14" s="120"/>
      <c r="GVV14" s="120"/>
      <c r="GVW14" s="120"/>
      <c r="GVX14" s="120"/>
      <c r="GVY14" s="120"/>
      <c r="GVZ14" s="120"/>
      <c r="GWA14" s="120"/>
      <c r="GWB14" s="120"/>
      <c r="GWC14" s="120"/>
      <c r="GWD14" s="120"/>
      <c r="GWE14" s="120"/>
      <c r="GWF14" s="120"/>
      <c r="GWG14" s="120"/>
      <c r="GWH14" s="120"/>
      <c r="GWI14" s="120"/>
      <c r="GWJ14" s="120"/>
      <c r="GWK14" s="120"/>
      <c r="GWL14" s="120"/>
      <c r="GWM14" s="120"/>
      <c r="GWN14" s="120"/>
      <c r="GWO14" s="120"/>
      <c r="GWP14" s="120"/>
      <c r="GWQ14" s="120"/>
      <c r="GWR14" s="120"/>
      <c r="GWS14" s="120"/>
      <c r="GWT14" s="120"/>
      <c r="GWU14" s="120"/>
      <c r="GWV14" s="120"/>
      <c r="GWW14" s="120"/>
      <c r="GWX14" s="120"/>
      <c r="GWY14" s="120"/>
      <c r="GWZ14" s="120"/>
      <c r="GXA14" s="120"/>
      <c r="GXB14" s="120"/>
      <c r="GXC14" s="120"/>
      <c r="GXD14" s="120"/>
      <c r="GXE14" s="120"/>
      <c r="GXF14" s="120"/>
      <c r="GXG14" s="120"/>
      <c r="GXH14" s="120"/>
      <c r="GXI14" s="120"/>
      <c r="GXJ14" s="120"/>
      <c r="GXK14" s="120"/>
      <c r="GXL14" s="120"/>
      <c r="GXM14" s="120"/>
      <c r="GXN14" s="120"/>
      <c r="GXO14" s="120"/>
      <c r="GXP14" s="120"/>
      <c r="GXQ14" s="120"/>
      <c r="GXR14" s="120"/>
      <c r="GXS14" s="120"/>
      <c r="GXT14" s="120"/>
      <c r="GXU14" s="120"/>
      <c r="GXV14" s="120"/>
      <c r="GXW14" s="120"/>
      <c r="GXX14" s="120"/>
      <c r="GXY14" s="120"/>
      <c r="GXZ14" s="120"/>
      <c r="GYA14" s="120"/>
      <c r="GYB14" s="120"/>
      <c r="GYC14" s="120"/>
      <c r="GYD14" s="120"/>
      <c r="GYE14" s="120"/>
      <c r="GYF14" s="120"/>
      <c r="GYG14" s="120"/>
      <c r="GYH14" s="120"/>
      <c r="GYI14" s="120"/>
      <c r="GYJ14" s="120"/>
      <c r="GYK14" s="120"/>
      <c r="GYL14" s="120"/>
      <c r="GYM14" s="120"/>
      <c r="GYN14" s="120"/>
      <c r="GYO14" s="120"/>
      <c r="GYP14" s="120"/>
      <c r="GYQ14" s="120"/>
      <c r="GYR14" s="120"/>
      <c r="GYS14" s="120"/>
      <c r="GYT14" s="120"/>
      <c r="GYU14" s="120"/>
      <c r="GYV14" s="120"/>
      <c r="GYW14" s="120"/>
      <c r="GYX14" s="120"/>
      <c r="GYY14" s="120"/>
      <c r="GYZ14" s="120"/>
      <c r="GZA14" s="120"/>
      <c r="GZB14" s="120"/>
      <c r="GZC14" s="120"/>
      <c r="GZD14" s="120"/>
      <c r="GZE14" s="120"/>
      <c r="GZF14" s="120"/>
      <c r="GZG14" s="120"/>
      <c r="GZH14" s="120"/>
      <c r="GZI14" s="120"/>
      <c r="GZJ14" s="120"/>
      <c r="GZK14" s="120"/>
      <c r="GZL14" s="120"/>
      <c r="GZM14" s="120"/>
      <c r="GZN14" s="120"/>
      <c r="GZO14" s="120"/>
      <c r="GZP14" s="120"/>
      <c r="GZQ14" s="120"/>
      <c r="GZR14" s="120"/>
      <c r="GZS14" s="120"/>
      <c r="GZT14" s="120"/>
      <c r="GZU14" s="120"/>
      <c r="GZV14" s="120"/>
      <c r="GZW14" s="120"/>
      <c r="GZX14" s="120"/>
      <c r="GZY14" s="120"/>
      <c r="GZZ14" s="120"/>
      <c r="HAA14" s="120"/>
      <c r="HAB14" s="120"/>
      <c r="HAC14" s="120"/>
      <c r="HAD14" s="120"/>
      <c r="HAE14" s="120"/>
      <c r="HAF14" s="120"/>
      <c r="HAG14" s="120"/>
      <c r="HAH14" s="120"/>
      <c r="HAI14" s="120"/>
      <c r="HAJ14" s="120"/>
      <c r="HAK14" s="120"/>
      <c r="HAL14" s="120"/>
      <c r="HAM14" s="120"/>
      <c r="HAN14" s="120"/>
      <c r="HAO14" s="120"/>
      <c r="HAP14" s="120"/>
      <c r="HAQ14" s="120"/>
      <c r="HAR14" s="120"/>
      <c r="HAS14" s="120"/>
      <c r="HAT14" s="120"/>
      <c r="HAU14" s="120"/>
      <c r="HAV14" s="120"/>
      <c r="HAW14" s="120"/>
      <c r="HAX14" s="120"/>
      <c r="HAY14" s="120"/>
      <c r="HAZ14" s="120"/>
      <c r="HBA14" s="120"/>
      <c r="HBB14" s="120"/>
      <c r="HBC14" s="120"/>
      <c r="HBD14" s="120"/>
      <c r="HBE14" s="120"/>
      <c r="HBF14" s="120"/>
      <c r="HBG14" s="120"/>
      <c r="HBH14" s="120"/>
      <c r="HBI14" s="120"/>
      <c r="HBJ14" s="120"/>
      <c r="HBK14" s="120"/>
      <c r="HBL14" s="120"/>
      <c r="HBM14" s="120"/>
      <c r="HBN14" s="120"/>
      <c r="HBO14" s="120"/>
      <c r="HBP14" s="120"/>
      <c r="HBQ14" s="120"/>
      <c r="HBR14" s="120"/>
      <c r="HBS14" s="120"/>
      <c r="HBT14" s="120"/>
      <c r="HBU14" s="120"/>
      <c r="HBV14" s="120"/>
      <c r="HBW14" s="120"/>
      <c r="HBX14" s="120"/>
      <c r="HBY14" s="120"/>
      <c r="HBZ14" s="120"/>
      <c r="HCA14" s="120"/>
      <c r="HCB14" s="120"/>
      <c r="HCC14" s="120"/>
      <c r="HCD14" s="120"/>
      <c r="HCE14" s="120"/>
      <c r="HCF14" s="120"/>
      <c r="HCG14" s="120"/>
      <c r="HCH14" s="120"/>
      <c r="HCI14" s="120"/>
      <c r="HCJ14" s="120"/>
      <c r="HCK14" s="120"/>
      <c r="HCL14" s="120"/>
      <c r="HCM14" s="120"/>
      <c r="HCN14" s="120"/>
      <c r="HCO14" s="120"/>
      <c r="HCP14" s="120"/>
      <c r="HCQ14" s="120"/>
      <c r="HCR14" s="120"/>
      <c r="HCS14" s="120"/>
      <c r="HCT14" s="120"/>
      <c r="HCU14" s="120"/>
      <c r="HCV14" s="120"/>
      <c r="HCW14" s="120"/>
      <c r="HCX14" s="120"/>
      <c r="HCY14" s="120"/>
      <c r="HCZ14" s="120"/>
      <c r="HDA14" s="120"/>
      <c r="HDB14" s="120"/>
      <c r="HDC14" s="120"/>
      <c r="HDD14" s="120"/>
      <c r="HDE14" s="120"/>
      <c r="HDF14" s="120"/>
      <c r="HDG14" s="120"/>
      <c r="HDH14" s="120"/>
      <c r="HDI14" s="120"/>
      <c r="HDJ14" s="120"/>
      <c r="HDK14" s="120"/>
      <c r="HDL14" s="120"/>
      <c r="HDM14" s="120"/>
      <c r="HDN14" s="120"/>
      <c r="HDO14" s="120"/>
      <c r="HDP14" s="120"/>
      <c r="HDQ14" s="120"/>
      <c r="HDR14" s="120"/>
      <c r="HDS14" s="120"/>
      <c r="HDT14" s="120"/>
      <c r="HDU14" s="120"/>
      <c r="HDV14" s="120"/>
      <c r="HDW14" s="120"/>
      <c r="HDX14" s="120"/>
      <c r="HDY14" s="120"/>
      <c r="HDZ14" s="120"/>
      <c r="HEA14" s="120"/>
      <c r="HEB14" s="120"/>
      <c r="HEC14" s="120"/>
      <c r="HED14" s="120"/>
      <c r="HEE14" s="120"/>
      <c r="HEF14" s="120"/>
      <c r="HEG14" s="120"/>
      <c r="HEH14" s="120"/>
      <c r="HEI14" s="120"/>
      <c r="HEJ14" s="120"/>
      <c r="HEK14" s="120"/>
      <c r="HEL14" s="120"/>
      <c r="HEM14" s="120"/>
      <c r="HEN14" s="120"/>
      <c r="HEO14" s="120"/>
      <c r="HEP14" s="120"/>
      <c r="HEQ14" s="120"/>
      <c r="HER14" s="120"/>
      <c r="HES14" s="120"/>
      <c r="HET14" s="120"/>
      <c r="HEU14" s="120"/>
      <c r="HEV14" s="120"/>
      <c r="HEW14" s="120"/>
      <c r="HEX14" s="120"/>
      <c r="HEY14" s="120"/>
      <c r="HEZ14" s="120"/>
      <c r="HFA14" s="120"/>
      <c r="HFB14" s="120"/>
      <c r="HFC14" s="120"/>
      <c r="HFD14" s="120"/>
      <c r="HFE14" s="120"/>
      <c r="HFF14" s="120"/>
      <c r="HFG14" s="120"/>
      <c r="HFH14" s="120"/>
      <c r="HFI14" s="120"/>
      <c r="HFJ14" s="120"/>
      <c r="HFK14" s="120"/>
      <c r="HFL14" s="120"/>
      <c r="HFM14" s="120"/>
      <c r="HFN14" s="120"/>
      <c r="HFO14" s="120"/>
      <c r="HFP14" s="120"/>
      <c r="HFQ14" s="120"/>
      <c r="HFR14" s="120"/>
      <c r="HFS14" s="120"/>
      <c r="HFT14" s="120"/>
      <c r="HFU14" s="120"/>
      <c r="HFV14" s="120"/>
      <c r="HFW14" s="120"/>
      <c r="HFX14" s="120"/>
      <c r="HFY14" s="120"/>
      <c r="HFZ14" s="120"/>
      <c r="HGA14" s="120"/>
      <c r="HGB14" s="120"/>
      <c r="HGC14" s="120"/>
      <c r="HGD14" s="120"/>
      <c r="HGE14" s="120"/>
      <c r="HGF14" s="120"/>
      <c r="HGG14" s="120"/>
      <c r="HGH14" s="120"/>
      <c r="HGI14" s="120"/>
      <c r="HGJ14" s="120"/>
      <c r="HGK14" s="120"/>
      <c r="HGL14" s="120"/>
      <c r="HGM14" s="120"/>
      <c r="HGN14" s="120"/>
      <c r="HGO14" s="120"/>
      <c r="HGP14" s="120"/>
      <c r="HGQ14" s="120"/>
      <c r="HGR14" s="120"/>
      <c r="HGS14" s="120"/>
      <c r="HGT14" s="120"/>
      <c r="HGU14" s="120"/>
      <c r="HGV14" s="120"/>
      <c r="HGW14" s="120"/>
      <c r="HGX14" s="120"/>
      <c r="HGY14" s="120"/>
      <c r="HGZ14" s="120"/>
      <c r="HHA14" s="120"/>
      <c r="HHB14" s="120"/>
      <c r="HHC14" s="120"/>
      <c r="HHD14" s="120"/>
      <c r="HHE14" s="120"/>
      <c r="HHF14" s="120"/>
      <c r="HHG14" s="120"/>
      <c r="HHH14" s="120"/>
      <c r="HHI14" s="120"/>
      <c r="HHJ14" s="120"/>
      <c r="HHK14" s="120"/>
      <c r="HHL14" s="120"/>
      <c r="HHM14" s="120"/>
      <c r="HHN14" s="120"/>
      <c r="HHO14" s="120"/>
      <c r="HHP14" s="120"/>
      <c r="HHQ14" s="120"/>
      <c r="HHR14" s="120"/>
      <c r="HHS14" s="120"/>
      <c r="HHT14" s="120"/>
      <c r="HHU14" s="120"/>
      <c r="HHV14" s="120"/>
      <c r="HHW14" s="120"/>
      <c r="HHX14" s="120"/>
      <c r="HHY14" s="120"/>
      <c r="HHZ14" s="120"/>
      <c r="HIA14" s="120"/>
      <c r="HIB14" s="120"/>
      <c r="HIC14" s="120"/>
      <c r="HID14" s="120"/>
      <c r="HIE14" s="120"/>
      <c r="HIF14" s="120"/>
      <c r="HIG14" s="120"/>
      <c r="HIH14" s="120"/>
      <c r="HII14" s="120"/>
      <c r="HIJ14" s="120"/>
      <c r="HIK14" s="120"/>
      <c r="HIL14" s="120"/>
      <c r="HIM14" s="120"/>
      <c r="HIN14" s="120"/>
      <c r="HIO14" s="120"/>
      <c r="HIP14" s="120"/>
      <c r="HIQ14" s="120"/>
      <c r="HIR14" s="120"/>
      <c r="HIS14" s="120"/>
      <c r="HIT14" s="120"/>
      <c r="HIU14" s="120"/>
      <c r="HIV14" s="120"/>
      <c r="HIW14" s="120"/>
      <c r="HIX14" s="120"/>
      <c r="HIY14" s="120"/>
      <c r="HIZ14" s="120"/>
      <c r="HJA14" s="120"/>
      <c r="HJB14" s="120"/>
      <c r="HJC14" s="120"/>
      <c r="HJD14" s="120"/>
      <c r="HJE14" s="120"/>
      <c r="HJF14" s="120"/>
      <c r="HJG14" s="120"/>
      <c r="HJH14" s="120"/>
      <c r="HJI14" s="120"/>
      <c r="HJJ14" s="120"/>
      <c r="HJK14" s="120"/>
      <c r="HJL14" s="120"/>
      <c r="HJM14" s="120"/>
      <c r="HJN14" s="120"/>
      <c r="HJO14" s="120"/>
      <c r="HJP14" s="120"/>
      <c r="HJQ14" s="120"/>
      <c r="HJR14" s="120"/>
      <c r="HJS14" s="120"/>
      <c r="HJT14" s="120"/>
      <c r="HJU14" s="120"/>
      <c r="HJV14" s="120"/>
      <c r="HJW14" s="120"/>
      <c r="HJX14" s="120"/>
      <c r="HJY14" s="120"/>
      <c r="HJZ14" s="120"/>
      <c r="HKA14" s="120"/>
      <c r="HKB14" s="120"/>
      <c r="HKC14" s="120"/>
      <c r="HKD14" s="120"/>
      <c r="HKE14" s="120"/>
      <c r="HKF14" s="120"/>
      <c r="HKG14" s="120"/>
      <c r="HKH14" s="120"/>
      <c r="HKI14" s="120"/>
      <c r="HKJ14" s="120"/>
      <c r="HKK14" s="120"/>
      <c r="HKL14" s="120"/>
      <c r="HKM14" s="120"/>
      <c r="HKN14" s="120"/>
      <c r="HKO14" s="120"/>
      <c r="HKP14" s="120"/>
      <c r="HKQ14" s="120"/>
      <c r="HKR14" s="120"/>
      <c r="HKS14" s="120"/>
      <c r="HKT14" s="120"/>
      <c r="HKU14" s="120"/>
      <c r="HKV14" s="120"/>
      <c r="HKW14" s="120"/>
      <c r="HKX14" s="120"/>
      <c r="HKY14" s="120"/>
      <c r="HKZ14" s="120"/>
      <c r="HLA14" s="120"/>
      <c r="HLB14" s="120"/>
      <c r="HLC14" s="120"/>
      <c r="HLD14" s="120"/>
      <c r="HLE14" s="120"/>
      <c r="HLF14" s="120"/>
      <c r="HLG14" s="120"/>
      <c r="HLH14" s="120"/>
      <c r="HLI14" s="120"/>
      <c r="HLJ14" s="120"/>
      <c r="HLK14" s="120"/>
      <c r="HLL14" s="120"/>
      <c r="HLM14" s="120"/>
      <c r="HLN14" s="120"/>
      <c r="HLO14" s="120"/>
      <c r="HLP14" s="120"/>
      <c r="HLQ14" s="120"/>
      <c r="HLR14" s="120"/>
      <c r="HLS14" s="120"/>
      <c r="HLT14" s="120"/>
      <c r="HLU14" s="120"/>
      <c r="HLV14" s="120"/>
      <c r="HLW14" s="120"/>
      <c r="HLX14" s="120"/>
      <c r="HLY14" s="120"/>
      <c r="HLZ14" s="120"/>
      <c r="HMA14" s="120"/>
      <c r="HMB14" s="120"/>
      <c r="HMC14" s="120"/>
      <c r="HMD14" s="120"/>
      <c r="HME14" s="120"/>
      <c r="HMF14" s="120"/>
      <c r="HMG14" s="120"/>
      <c r="HMH14" s="120"/>
      <c r="HMI14" s="120"/>
      <c r="HMJ14" s="120"/>
      <c r="HMK14" s="120"/>
      <c r="HML14" s="120"/>
      <c r="HMM14" s="120"/>
      <c r="HMN14" s="120"/>
      <c r="HMO14" s="120"/>
      <c r="HMP14" s="120"/>
      <c r="HMQ14" s="120"/>
      <c r="HMR14" s="120"/>
      <c r="HMS14" s="120"/>
      <c r="HMT14" s="120"/>
      <c r="HMU14" s="120"/>
      <c r="HMV14" s="120"/>
      <c r="HMW14" s="120"/>
      <c r="HMX14" s="120"/>
      <c r="HMY14" s="120"/>
      <c r="HMZ14" s="120"/>
      <c r="HNA14" s="120"/>
      <c r="HNB14" s="120"/>
      <c r="HNC14" s="120"/>
      <c r="HND14" s="120"/>
      <c r="HNE14" s="120"/>
      <c r="HNF14" s="120"/>
      <c r="HNG14" s="120"/>
      <c r="HNH14" s="120"/>
      <c r="HNI14" s="120"/>
      <c r="HNJ14" s="120"/>
      <c r="HNK14" s="120"/>
      <c r="HNL14" s="120"/>
      <c r="HNM14" s="120"/>
      <c r="HNN14" s="120"/>
      <c r="HNO14" s="120"/>
      <c r="HNP14" s="120"/>
      <c r="HNQ14" s="120"/>
      <c r="HNR14" s="120"/>
      <c r="HNS14" s="120"/>
      <c r="HNT14" s="120"/>
      <c r="HNU14" s="120"/>
      <c r="HNV14" s="120"/>
      <c r="HNW14" s="120"/>
      <c r="HNX14" s="120"/>
      <c r="HNY14" s="120"/>
      <c r="HNZ14" s="120"/>
      <c r="HOA14" s="120"/>
      <c r="HOB14" s="120"/>
      <c r="HOC14" s="120"/>
      <c r="HOD14" s="120"/>
      <c r="HOE14" s="120"/>
      <c r="HOF14" s="120"/>
      <c r="HOG14" s="120"/>
      <c r="HOH14" s="120"/>
      <c r="HOI14" s="120"/>
      <c r="HOJ14" s="120"/>
      <c r="HOK14" s="120"/>
      <c r="HOL14" s="120"/>
      <c r="HOM14" s="120"/>
      <c r="HON14" s="120"/>
      <c r="HOO14" s="120"/>
      <c r="HOP14" s="120"/>
      <c r="HOQ14" s="120"/>
      <c r="HOR14" s="120"/>
      <c r="HOS14" s="120"/>
      <c r="HOT14" s="120"/>
      <c r="HOU14" s="120"/>
      <c r="HOV14" s="120"/>
      <c r="HOW14" s="120"/>
      <c r="HOX14" s="120"/>
      <c r="HOY14" s="120"/>
      <c r="HOZ14" s="120"/>
      <c r="HPA14" s="120"/>
      <c r="HPB14" s="120"/>
      <c r="HPC14" s="120"/>
      <c r="HPD14" s="120"/>
      <c r="HPE14" s="120"/>
      <c r="HPF14" s="120"/>
      <c r="HPG14" s="120"/>
      <c r="HPH14" s="120"/>
      <c r="HPI14" s="120"/>
      <c r="HPJ14" s="120"/>
      <c r="HPK14" s="120"/>
      <c r="HPL14" s="120"/>
      <c r="HPM14" s="120"/>
      <c r="HPN14" s="120"/>
      <c r="HPO14" s="120"/>
      <c r="HPP14" s="120"/>
      <c r="HPQ14" s="120"/>
      <c r="HPR14" s="120"/>
      <c r="HPS14" s="120"/>
      <c r="HPT14" s="120"/>
      <c r="HPU14" s="120"/>
      <c r="HPV14" s="120"/>
      <c r="HPW14" s="120"/>
      <c r="HPX14" s="120"/>
      <c r="HPY14" s="120"/>
      <c r="HPZ14" s="120"/>
      <c r="HQA14" s="120"/>
      <c r="HQB14" s="120"/>
      <c r="HQC14" s="120"/>
      <c r="HQD14" s="120"/>
      <c r="HQE14" s="120"/>
      <c r="HQF14" s="120"/>
      <c r="HQG14" s="120"/>
      <c r="HQH14" s="120"/>
      <c r="HQI14" s="120"/>
      <c r="HQJ14" s="120"/>
      <c r="HQK14" s="120"/>
      <c r="HQL14" s="120"/>
      <c r="HQM14" s="120"/>
      <c r="HQN14" s="120"/>
      <c r="HQO14" s="120"/>
      <c r="HQP14" s="120"/>
      <c r="HQQ14" s="120"/>
      <c r="HQR14" s="120"/>
      <c r="HQS14" s="120"/>
      <c r="HQT14" s="120"/>
      <c r="HQU14" s="120"/>
      <c r="HQV14" s="120"/>
      <c r="HQW14" s="120"/>
      <c r="HQX14" s="120"/>
      <c r="HQY14" s="120"/>
      <c r="HQZ14" s="120"/>
      <c r="HRA14" s="120"/>
      <c r="HRB14" s="120"/>
      <c r="HRC14" s="120"/>
      <c r="HRD14" s="120"/>
      <c r="HRE14" s="120"/>
      <c r="HRF14" s="120"/>
      <c r="HRG14" s="120"/>
      <c r="HRH14" s="120"/>
      <c r="HRI14" s="120"/>
      <c r="HRJ14" s="120"/>
      <c r="HRK14" s="120"/>
      <c r="HRL14" s="120"/>
      <c r="HRM14" s="120"/>
      <c r="HRN14" s="120"/>
      <c r="HRO14" s="120"/>
      <c r="HRP14" s="120"/>
      <c r="HRQ14" s="120"/>
      <c r="HRR14" s="120"/>
      <c r="HRS14" s="120"/>
      <c r="HRT14" s="120"/>
      <c r="HRU14" s="120"/>
      <c r="HRV14" s="120"/>
      <c r="HRW14" s="120"/>
      <c r="HRX14" s="120"/>
      <c r="HRY14" s="120"/>
      <c r="HRZ14" s="120"/>
      <c r="HSA14" s="120"/>
      <c r="HSB14" s="120"/>
      <c r="HSC14" s="120"/>
      <c r="HSD14" s="120"/>
      <c r="HSE14" s="120"/>
      <c r="HSF14" s="120"/>
      <c r="HSG14" s="120"/>
      <c r="HSH14" s="120"/>
      <c r="HSI14" s="120"/>
      <c r="HSJ14" s="120"/>
      <c r="HSK14" s="120"/>
      <c r="HSL14" s="120"/>
      <c r="HSM14" s="120"/>
      <c r="HSN14" s="120"/>
      <c r="HSO14" s="120"/>
      <c r="HSP14" s="120"/>
      <c r="HSQ14" s="120"/>
      <c r="HSR14" s="120"/>
      <c r="HSS14" s="120"/>
      <c r="HST14" s="120"/>
      <c r="HSU14" s="120"/>
      <c r="HSV14" s="120"/>
      <c r="HSW14" s="120"/>
      <c r="HSX14" s="120"/>
      <c r="HSY14" s="120"/>
      <c r="HSZ14" s="120"/>
      <c r="HTA14" s="120"/>
      <c r="HTB14" s="120"/>
      <c r="HTC14" s="120"/>
      <c r="HTD14" s="120"/>
      <c r="HTE14" s="120"/>
      <c r="HTF14" s="120"/>
      <c r="HTG14" s="120"/>
      <c r="HTH14" s="120"/>
      <c r="HTI14" s="120"/>
      <c r="HTJ14" s="120"/>
      <c r="HTK14" s="120"/>
      <c r="HTL14" s="120"/>
      <c r="HTM14" s="120"/>
      <c r="HTN14" s="120"/>
      <c r="HTO14" s="120"/>
      <c r="HTP14" s="120"/>
      <c r="HTQ14" s="120"/>
      <c r="HTR14" s="120"/>
      <c r="HTS14" s="120"/>
      <c r="HTT14" s="120"/>
      <c r="HTU14" s="120"/>
      <c r="HTV14" s="120"/>
      <c r="HTW14" s="120"/>
      <c r="HTX14" s="120"/>
      <c r="HTY14" s="120"/>
      <c r="HTZ14" s="120"/>
      <c r="HUA14" s="120"/>
      <c r="HUB14" s="120"/>
      <c r="HUC14" s="120"/>
      <c r="HUD14" s="120"/>
      <c r="HUE14" s="120"/>
      <c r="HUF14" s="120"/>
      <c r="HUG14" s="120"/>
      <c r="HUH14" s="120"/>
      <c r="HUI14" s="120"/>
      <c r="HUJ14" s="120"/>
      <c r="HUK14" s="120"/>
      <c r="HUL14" s="120"/>
      <c r="HUM14" s="120"/>
      <c r="HUN14" s="120"/>
      <c r="HUO14" s="120"/>
      <c r="HUP14" s="120"/>
      <c r="HUQ14" s="120"/>
      <c r="HUR14" s="120"/>
      <c r="HUS14" s="120"/>
      <c r="HUT14" s="120"/>
      <c r="HUU14" s="120"/>
      <c r="HUV14" s="120"/>
      <c r="HUW14" s="120"/>
      <c r="HUX14" s="120"/>
      <c r="HUY14" s="120"/>
      <c r="HUZ14" s="120"/>
      <c r="HVA14" s="120"/>
      <c r="HVB14" s="120"/>
      <c r="HVC14" s="120"/>
      <c r="HVD14" s="120"/>
      <c r="HVE14" s="120"/>
      <c r="HVF14" s="120"/>
      <c r="HVG14" s="120"/>
      <c r="HVH14" s="120"/>
      <c r="HVI14" s="120"/>
      <c r="HVJ14" s="120"/>
      <c r="HVK14" s="120"/>
      <c r="HVL14" s="120"/>
      <c r="HVM14" s="120"/>
      <c r="HVN14" s="120"/>
      <c r="HVO14" s="120"/>
      <c r="HVP14" s="120"/>
      <c r="HVQ14" s="120"/>
      <c r="HVR14" s="120"/>
      <c r="HVS14" s="120"/>
      <c r="HVT14" s="120"/>
      <c r="HVU14" s="120"/>
      <c r="HVV14" s="120"/>
      <c r="HVW14" s="120"/>
      <c r="HVX14" s="120"/>
      <c r="HVY14" s="120"/>
      <c r="HVZ14" s="120"/>
      <c r="HWA14" s="120"/>
      <c r="HWB14" s="120"/>
      <c r="HWC14" s="120"/>
      <c r="HWD14" s="120"/>
      <c r="HWE14" s="120"/>
      <c r="HWF14" s="120"/>
      <c r="HWG14" s="120"/>
      <c r="HWH14" s="120"/>
      <c r="HWI14" s="120"/>
      <c r="HWJ14" s="120"/>
      <c r="HWK14" s="120"/>
      <c r="HWL14" s="120"/>
      <c r="HWM14" s="120"/>
      <c r="HWN14" s="120"/>
      <c r="HWO14" s="120"/>
      <c r="HWP14" s="120"/>
      <c r="HWQ14" s="120"/>
      <c r="HWR14" s="120"/>
      <c r="HWS14" s="120"/>
      <c r="HWT14" s="120"/>
      <c r="HWU14" s="120"/>
      <c r="HWV14" s="120"/>
      <c r="HWW14" s="120"/>
      <c r="HWX14" s="120"/>
      <c r="HWY14" s="120"/>
      <c r="HWZ14" s="120"/>
      <c r="HXA14" s="120"/>
      <c r="HXB14" s="120"/>
      <c r="HXC14" s="120"/>
      <c r="HXD14" s="120"/>
      <c r="HXE14" s="120"/>
      <c r="HXF14" s="120"/>
      <c r="HXG14" s="120"/>
      <c r="HXH14" s="120"/>
      <c r="HXI14" s="120"/>
      <c r="HXJ14" s="120"/>
      <c r="HXK14" s="120"/>
      <c r="HXL14" s="120"/>
      <c r="HXM14" s="120"/>
      <c r="HXN14" s="120"/>
      <c r="HXO14" s="120"/>
      <c r="HXP14" s="120"/>
      <c r="HXQ14" s="120"/>
      <c r="HXR14" s="120"/>
      <c r="HXS14" s="120"/>
      <c r="HXT14" s="120"/>
      <c r="HXU14" s="120"/>
      <c r="HXV14" s="120"/>
      <c r="HXW14" s="120"/>
      <c r="HXX14" s="120"/>
      <c r="HXY14" s="120"/>
      <c r="HXZ14" s="120"/>
      <c r="HYA14" s="120"/>
      <c r="HYB14" s="120"/>
      <c r="HYC14" s="120"/>
      <c r="HYD14" s="120"/>
      <c r="HYE14" s="120"/>
      <c r="HYF14" s="120"/>
      <c r="HYG14" s="120"/>
      <c r="HYH14" s="120"/>
      <c r="HYI14" s="120"/>
      <c r="HYJ14" s="120"/>
      <c r="HYK14" s="120"/>
      <c r="HYL14" s="120"/>
      <c r="HYM14" s="120"/>
      <c r="HYN14" s="120"/>
      <c r="HYO14" s="120"/>
      <c r="HYP14" s="120"/>
      <c r="HYQ14" s="120"/>
      <c r="HYR14" s="120"/>
      <c r="HYS14" s="120"/>
      <c r="HYT14" s="120"/>
      <c r="HYU14" s="120"/>
      <c r="HYV14" s="120"/>
      <c r="HYW14" s="120"/>
      <c r="HYX14" s="120"/>
      <c r="HYY14" s="120"/>
      <c r="HYZ14" s="120"/>
      <c r="HZA14" s="120"/>
      <c r="HZB14" s="120"/>
      <c r="HZC14" s="120"/>
      <c r="HZD14" s="120"/>
      <c r="HZE14" s="120"/>
      <c r="HZF14" s="120"/>
      <c r="HZG14" s="120"/>
      <c r="HZH14" s="120"/>
      <c r="HZI14" s="120"/>
      <c r="HZJ14" s="120"/>
      <c r="HZK14" s="120"/>
      <c r="HZL14" s="120"/>
      <c r="HZM14" s="120"/>
      <c r="HZN14" s="120"/>
      <c r="HZO14" s="120"/>
      <c r="HZP14" s="120"/>
      <c r="HZQ14" s="120"/>
      <c r="HZR14" s="120"/>
      <c r="HZS14" s="120"/>
      <c r="HZT14" s="120"/>
      <c r="HZU14" s="120"/>
      <c r="HZV14" s="120"/>
      <c r="HZW14" s="120"/>
      <c r="HZX14" s="120"/>
      <c r="HZY14" s="120"/>
      <c r="HZZ14" s="120"/>
      <c r="IAA14" s="120"/>
      <c r="IAB14" s="120"/>
      <c r="IAC14" s="120"/>
      <c r="IAD14" s="120"/>
      <c r="IAE14" s="120"/>
      <c r="IAF14" s="120"/>
      <c r="IAG14" s="120"/>
      <c r="IAH14" s="120"/>
      <c r="IAI14" s="120"/>
      <c r="IAJ14" s="120"/>
      <c r="IAK14" s="120"/>
      <c r="IAL14" s="120"/>
      <c r="IAM14" s="120"/>
      <c r="IAN14" s="120"/>
      <c r="IAO14" s="120"/>
      <c r="IAP14" s="120"/>
      <c r="IAQ14" s="120"/>
      <c r="IAR14" s="120"/>
      <c r="IAS14" s="120"/>
      <c r="IAT14" s="120"/>
      <c r="IAU14" s="120"/>
      <c r="IAV14" s="120"/>
      <c r="IAW14" s="120"/>
      <c r="IAX14" s="120"/>
      <c r="IAY14" s="120"/>
      <c r="IAZ14" s="120"/>
      <c r="IBA14" s="120"/>
      <c r="IBB14" s="120"/>
      <c r="IBC14" s="120"/>
      <c r="IBD14" s="120"/>
      <c r="IBE14" s="120"/>
      <c r="IBF14" s="120"/>
      <c r="IBG14" s="120"/>
      <c r="IBH14" s="120"/>
      <c r="IBI14" s="120"/>
      <c r="IBJ14" s="120"/>
      <c r="IBK14" s="120"/>
      <c r="IBL14" s="120"/>
      <c r="IBM14" s="120"/>
      <c r="IBN14" s="120"/>
      <c r="IBO14" s="120"/>
      <c r="IBP14" s="120"/>
      <c r="IBQ14" s="120"/>
      <c r="IBR14" s="120"/>
      <c r="IBS14" s="120"/>
      <c r="IBT14" s="120"/>
      <c r="IBU14" s="120"/>
      <c r="IBV14" s="120"/>
      <c r="IBW14" s="120"/>
      <c r="IBX14" s="120"/>
      <c r="IBY14" s="120"/>
      <c r="IBZ14" s="120"/>
      <c r="ICA14" s="120"/>
      <c r="ICB14" s="120"/>
      <c r="ICC14" s="120"/>
      <c r="ICD14" s="120"/>
      <c r="ICE14" s="120"/>
      <c r="ICF14" s="120"/>
      <c r="ICG14" s="120"/>
      <c r="ICH14" s="120"/>
      <c r="ICI14" s="120"/>
      <c r="ICJ14" s="120"/>
      <c r="ICK14" s="120"/>
      <c r="ICL14" s="120"/>
      <c r="ICM14" s="120"/>
      <c r="ICN14" s="120"/>
      <c r="ICO14" s="120"/>
      <c r="ICP14" s="120"/>
      <c r="ICQ14" s="120"/>
      <c r="ICR14" s="120"/>
      <c r="ICS14" s="120"/>
      <c r="ICT14" s="120"/>
      <c r="ICU14" s="120"/>
      <c r="ICV14" s="120"/>
      <c r="ICW14" s="120"/>
      <c r="ICX14" s="120"/>
      <c r="ICY14" s="120"/>
      <c r="ICZ14" s="120"/>
      <c r="IDA14" s="120"/>
      <c r="IDB14" s="120"/>
      <c r="IDC14" s="120"/>
      <c r="IDD14" s="120"/>
      <c r="IDE14" s="120"/>
      <c r="IDF14" s="120"/>
      <c r="IDG14" s="120"/>
      <c r="IDH14" s="120"/>
      <c r="IDI14" s="120"/>
      <c r="IDJ14" s="120"/>
      <c r="IDK14" s="120"/>
      <c r="IDL14" s="120"/>
      <c r="IDM14" s="120"/>
      <c r="IDN14" s="120"/>
      <c r="IDO14" s="120"/>
      <c r="IDP14" s="120"/>
      <c r="IDQ14" s="120"/>
      <c r="IDR14" s="120"/>
      <c r="IDS14" s="120"/>
      <c r="IDT14" s="120"/>
      <c r="IDU14" s="120"/>
      <c r="IDV14" s="120"/>
      <c r="IDW14" s="120"/>
      <c r="IDX14" s="120"/>
      <c r="IDY14" s="120"/>
      <c r="IDZ14" s="120"/>
      <c r="IEA14" s="120"/>
      <c r="IEB14" s="120"/>
      <c r="IEC14" s="120"/>
      <c r="IED14" s="120"/>
      <c r="IEE14" s="120"/>
      <c r="IEF14" s="120"/>
      <c r="IEG14" s="120"/>
      <c r="IEH14" s="120"/>
      <c r="IEI14" s="120"/>
      <c r="IEJ14" s="120"/>
      <c r="IEK14" s="120"/>
      <c r="IEL14" s="120"/>
      <c r="IEM14" s="120"/>
      <c r="IEN14" s="120"/>
      <c r="IEO14" s="120"/>
      <c r="IEP14" s="120"/>
      <c r="IEQ14" s="120"/>
      <c r="IER14" s="120"/>
      <c r="IES14" s="120"/>
      <c r="IET14" s="120"/>
      <c r="IEU14" s="120"/>
      <c r="IEV14" s="120"/>
      <c r="IEW14" s="120"/>
      <c r="IEX14" s="120"/>
      <c r="IEY14" s="120"/>
      <c r="IEZ14" s="120"/>
      <c r="IFA14" s="120"/>
      <c r="IFB14" s="120"/>
      <c r="IFC14" s="120"/>
      <c r="IFD14" s="120"/>
      <c r="IFE14" s="120"/>
      <c r="IFF14" s="120"/>
      <c r="IFG14" s="120"/>
      <c r="IFH14" s="120"/>
      <c r="IFI14" s="120"/>
      <c r="IFJ14" s="120"/>
      <c r="IFK14" s="120"/>
      <c r="IFL14" s="120"/>
      <c r="IFM14" s="120"/>
      <c r="IFN14" s="120"/>
      <c r="IFO14" s="120"/>
      <c r="IFP14" s="120"/>
      <c r="IFQ14" s="120"/>
      <c r="IFR14" s="120"/>
      <c r="IFS14" s="120"/>
      <c r="IFT14" s="120"/>
      <c r="IFU14" s="120"/>
      <c r="IFV14" s="120"/>
      <c r="IFW14" s="120"/>
      <c r="IFX14" s="120"/>
      <c r="IFY14" s="120"/>
      <c r="IFZ14" s="120"/>
      <c r="IGA14" s="120"/>
      <c r="IGB14" s="120"/>
      <c r="IGC14" s="120"/>
      <c r="IGD14" s="120"/>
      <c r="IGE14" s="120"/>
      <c r="IGF14" s="120"/>
      <c r="IGG14" s="120"/>
      <c r="IGH14" s="120"/>
      <c r="IGI14" s="120"/>
      <c r="IGJ14" s="120"/>
      <c r="IGK14" s="120"/>
      <c r="IGL14" s="120"/>
      <c r="IGM14" s="120"/>
      <c r="IGN14" s="120"/>
      <c r="IGO14" s="120"/>
      <c r="IGP14" s="120"/>
      <c r="IGQ14" s="120"/>
      <c r="IGR14" s="120"/>
      <c r="IGS14" s="120"/>
      <c r="IGT14" s="120"/>
      <c r="IGU14" s="120"/>
      <c r="IGV14" s="120"/>
      <c r="IGW14" s="120"/>
      <c r="IGX14" s="120"/>
      <c r="IGY14" s="120"/>
      <c r="IGZ14" s="120"/>
      <c r="IHA14" s="120"/>
      <c r="IHB14" s="120"/>
      <c r="IHC14" s="120"/>
      <c r="IHD14" s="120"/>
      <c r="IHE14" s="120"/>
      <c r="IHF14" s="120"/>
      <c r="IHG14" s="120"/>
      <c r="IHH14" s="120"/>
      <c r="IHI14" s="120"/>
      <c r="IHJ14" s="120"/>
      <c r="IHK14" s="120"/>
      <c r="IHL14" s="120"/>
      <c r="IHM14" s="120"/>
      <c r="IHN14" s="120"/>
      <c r="IHO14" s="120"/>
      <c r="IHP14" s="120"/>
      <c r="IHQ14" s="120"/>
      <c r="IHR14" s="120"/>
      <c r="IHS14" s="120"/>
      <c r="IHT14" s="120"/>
      <c r="IHU14" s="120"/>
      <c r="IHV14" s="120"/>
      <c r="IHW14" s="120"/>
      <c r="IHX14" s="120"/>
      <c r="IHY14" s="120"/>
      <c r="IHZ14" s="120"/>
      <c r="IIA14" s="120"/>
      <c r="IIB14" s="120"/>
      <c r="IIC14" s="120"/>
      <c r="IID14" s="120"/>
      <c r="IIE14" s="120"/>
      <c r="IIF14" s="120"/>
      <c r="IIG14" s="120"/>
      <c r="IIH14" s="120"/>
      <c r="III14" s="120"/>
      <c r="IIJ14" s="120"/>
      <c r="IIK14" s="120"/>
      <c r="IIL14" s="120"/>
      <c r="IIM14" s="120"/>
      <c r="IIN14" s="120"/>
      <c r="IIO14" s="120"/>
      <c r="IIP14" s="120"/>
      <c r="IIQ14" s="120"/>
      <c r="IIR14" s="120"/>
      <c r="IIS14" s="120"/>
      <c r="IIT14" s="120"/>
      <c r="IIU14" s="120"/>
      <c r="IIV14" s="120"/>
      <c r="IIW14" s="120"/>
      <c r="IIX14" s="120"/>
      <c r="IIY14" s="120"/>
      <c r="IIZ14" s="120"/>
      <c r="IJA14" s="120"/>
      <c r="IJB14" s="120"/>
      <c r="IJC14" s="120"/>
      <c r="IJD14" s="120"/>
      <c r="IJE14" s="120"/>
      <c r="IJF14" s="120"/>
      <c r="IJG14" s="120"/>
      <c r="IJH14" s="120"/>
      <c r="IJI14" s="120"/>
      <c r="IJJ14" s="120"/>
      <c r="IJK14" s="120"/>
      <c r="IJL14" s="120"/>
      <c r="IJM14" s="120"/>
      <c r="IJN14" s="120"/>
      <c r="IJO14" s="120"/>
      <c r="IJP14" s="120"/>
      <c r="IJQ14" s="120"/>
      <c r="IJR14" s="120"/>
      <c r="IJS14" s="120"/>
      <c r="IJT14" s="120"/>
      <c r="IJU14" s="120"/>
      <c r="IJV14" s="120"/>
      <c r="IJW14" s="120"/>
      <c r="IJX14" s="120"/>
      <c r="IJY14" s="120"/>
      <c r="IJZ14" s="120"/>
      <c r="IKA14" s="120"/>
      <c r="IKB14" s="120"/>
      <c r="IKC14" s="120"/>
      <c r="IKD14" s="120"/>
      <c r="IKE14" s="120"/>
      <c r="IKF14" s="120"/>
      <c r="IKG14" s="120"/>
      <c r="IKH14" s="120"/>
      <c r="IKI14" s="120"/>
      <c r="IKJ14" s="120"/>
      <c r="IKK14" s="120"/>
      <c r="IKL14" s="120"/>
      <c r="IKM14" s="120"/>
      <c r="IKN14" s="120"/>
      <c r="IKO14" s="120"/>
      <c r="IKP14" s="120"/>
      <c r="IKQ14" s="120"/>
      <c r="IKR14" s="120"/>
      <c r="IKS14" s="120"/>
      <c r="IKT14" s="120"/>
      <c r="IKU14" s="120"/>
      <c r="IKV14" s="120"/>
      <c r="IKW14" s="120"/>
      <c r="IKX14" s="120"/>
      <c r="IKY14" s="120"/>
      <c r="IKZ14" s="120"/>
      <c r="ILA14" s="120"/>
      <c r="ILB14" s="120"/>
      <c r="ILC14" s="120"/>
      <c r="ILD14" s="120"/>
      <c r="ILE14" s="120"/>
      <c r="ILF14" s="120"/>
      <c r="ILG14" s="120"/>
      <c r="ILH14" s="120"/>
      <c r="ILI14" s="120"/>
      <c r="ILJ14" s="120"/>
      <c r="ILK14" s="120"/>
      <c r="ILL14" s="120"/>
      <c r="ILM14" s="120"/>
      <c r="ILN14" s="120"/>
      <c r="ILO14" s="120"/>
      <c r="ILP14" s="120"/>
      <c r="ILQ14" s="120"/>
      <c r="ILR14" s="120"/>
      <c r="ILS14" s="120"/>
      <c r="ILT14" s="120"/>
      <c r="ILU14" s="120"/>
      <c r="ILV14" s="120"/>
      <c r="ILW14" s="120"/>
      <c r="ILX14" s="120"/>
      <c r="ILY14" s="120"/>
      <c r="ILZ14" s="120"/>
      <c r="IMA14" s="120"/>
      <c r="IMB14" s="120"/>
      <c r="IMC14" s="120"/>
      <c r="IMD14" s="120"/>
      <c r="IME14" s="120"/>
      <c r="IMF14" s="120"/>
      <c r="IMG14" s="120"/>
      <c r="IMH14" s="120"/>
      <c r="IMI14" s="120"/>
      <c r="IMJ14" s="120"/>
      <c r="IMK14" s="120"/>
      <c r="IML14" s="120"/>
      <c r="IMM14" s="120"/>
      <c r="IMN14" s="120"/>
      <c r="IMO14" s="120"/>
      <c r="IMP14" s="120"/>
      <c r="IMQ14" s="120"/>
      <c r="IMR14" s="120"/>
      <c r="IMS14" s="120"/>
      <c r="IMT14" s="120"/>
      <c r="IMU14" s="120"/>
      <c r="IMV14" s="120"/>
      <c r="IMW14" s="120"/>
      <c r="IMX14" s="120"/>
      <c r="IMY14" s="120"/>
      <c r="IMZ14" s="120"/>
      <c r="INA14" s="120"/>
      <c r="INB14" s="120"/>
      <c r="INC14" s="120"/>
      <c r="IND14" s="120"/>
      <c r="INE14" s="120"/>
      <c r="INF14" s="120"/>
      <c r="ING14" s="120"/>
      <c r="INH14" s="120"/>
      <c r="INI14" s="120"/>
      <c r="INJ14" s="120"/>
      <c r="INK14" s="120"/>
      <c r="INL14" s="120"/>
      <c r="INM14" s="120"/>
      <c r="INN14" s="120"/>
      <c r="INO14" s="120"/>
      <c r="INP14" s="120"/>
      <c r="INQ14" s="120"/>
      <c r="INR14" s="120"/>
      <c r="INS14" s="120"/>
      <c r="INT14" s="120"/>
      <c r="INU14" s="120"/>
      <c r="INV14" s="120"/>
      <c r="INW14" s="120"/>
      <c r="INX14" s="120"/>
      <c r="INY14" s="120"/>
      <c r="INZ14" s="120"/>
      <c r="IOA14" s="120"/>
      <c r="IOB14" s="120"/>
      <c r="IOC14" s="120"/>
      <c r="IOD14" s="120"/>
      <c r="IOE14" s="120"/>
      <c r="IOF14" s="120"/>
      <c r="IOG14" s="120"/>
      <c r="IOH14" s="120"/>
      <c r="IOI14" s="120"/>
      <c r="IOJ14" s="120"/>
      <c r="IOK14" s="120"/>
      <c r="IOL14" s="120"/>
      <c r="IOM14" s="120"/>
      <c r="ION14" s="120"/>
      <c r="IOO14" s="120"/>
      <c r="IOP14" s="120"/>
      <c r="IOQ14" s="120"/>
      <c r="IOR14" s="120"/>
      <c r="IOS14" s="120"/>
      <c r="IOT14" s="120"/>
      <c r="IOU14" s="120"/>
      <c r="IOV14" s="120"/>
      <c r="IOW14" s="120"/>
      <c r="IOX14" s="120"/>
      <c r="IOY14" s="120"/>
      <c r="IOZ14" s="120"/>
      <c r="IPA14" s="120"/>
      <c r="IPB14" s="120"/>
      <c r="IPC14" s="120"/>
      <c r="IPD14" s="120"/>
      <c r="IPE14" s="120"/>
      <c r="IPF14" s="120"/>
      <c r="IPG14" s="120"/>
      <c r="IPH14" s="120"/>
      <c r="IPI14" s="120"/>
      <c r="IPJ14" s="120"/>
      <c r="IPK14" s="120"/>
      <c r="IPL14" s="120"/>
      <c r="IPM14" s="120"/>
      <c r="IPN14" s="120"/>
      <c r="IPO14" s="120"/>
      <c r="IPP14" s="120"/>
      <c r="IPQ14" s="120"/>
      <c r="IPR14" s="120"/>
      <c r="IPS14" s="120"/>
      <c r="IPT14" s="120"/>
      <c r="IPU14" s="120"/>
      <c r="IPV14" s="120"/>
      <c r="IPW14" s="120"/>
      <c r="IPX14" s="120"/>
      <c r="IPY14" s="120"/>
      <c r="IPZ14" s="120"/>
      <c r="IQA14" s="120"/>
      <c r="IQB14" s="120"/>
      <c r="IQC14" s="120"/>
      <c r="IQD14" s="120"/>
      <c r="IQE14" s="120"/>
      <c r="IQF14" s="120"/>
      <c r="IQG14" s="120"/>
      <c r="IQH14" s="120"/>
      <c r="IQI14" s="120"/>
      <c r="IQJ14" s="120"/>
      <c r="IQK14" s="120"/>
      <c r="IQL14" s="120"/>
      <c r="IQM14" s="120"/>
      <c r="IQN14" s="120"/>
      <c r="IQO14" s="120"/>
      <c r="IQP14" s="120"/>
      <c r="IQQ14" s="120"/>
      <c r="IQR14" s="120"/>
      <c r="IQS14" s="120"/>
      <c r="IQT14" s="120"/>
      <c r="IQU14" s="120"/>
      <c r="IQV14" s="120"/>
      <c r="IQW14" s="120"/>
      <c r="IQX14" s="120"/>
      <c r="IQY14" s="120"/>
      <c r="IQZ14" s="120"/>
      <c r="IRA14" s="120"/>
      <c r="IRB14" s="120"/>
      <c r="IRC14" s="120"/>
      <c r="IRD14" s="120"/>
      <c r="IRE14" s="120"/>
      <c r="IRF14" s="120"/>
      <c r="IRG14" s="120"/>
      <c r="IRH14" s="120"/>
      <c r="IRI14" s="120"/>
      <c r="IRJ14" s="120"/>
      <c r="IRK14" s="120"/>
      <c r="IRL14" s="120"/>
      <c r="IRM14" s="120"/>
      <c r="IRN14" s="120"/>
      <c r="IRO14" s="120"/>
      <c r="IRP14" s="120"/>
      <c r="IRQ14" s="120"/>
      <c r="IRR14" s="120"/>
      <c r="IRS14" s="120"/>
      <c r="IRT14" s="120"/>
      <c r="IRU14" s="120"/>
      <c r="IRV14" s="120"/>
      <c r="IRW14" s="120"/>
      <c r="IRX14" s="120"/>
      <c r="IRY14" s="120"/>
      <c r="IRZ14" s="120"/>
      <c r="ISA14" s="120"/>
      <c r="ISB14" s="120"/>
      <c r="ISC14" s="120"/>
      <c r="ISD14" s="120"/>
      <c r="ISE14" s="120"/>
      <c r="ISF14" s="120"/>
      <c r="ISG14" s="120"/>
      <c r="ISH14" s="120"/>
      <c r="ISI14" s="120"/>
      <c r="ISJ14" s="120"/>
      <c r="ISK14" s="120"/>
      <c r="ISL14" s="120"/>
      <c r="ISM14" s="120"/>
      <c r="ISN14" s="120"/>
      <c r="ISO14" s="120"/>
      <c r="ISP14" s="120"/>
      <c r="ISQ14" s="120"/>
      <c r="ISR14" s="120"/>
      <c r="ISS14" s="120"/>
      <c r="IST14" s="120"/>
      <c r="ISU14" s="120"/>
      <c r="ISV14" s="120"/>
      <c r="ISW14" s="120"/>
      <c r="ISX14" s="120"/>
      <c r="ISY14" s="120"/>
      <c r="ISZ14" s="120"/>
      <c r="ITA14" s="120"/>
      <c r="ITB14" s="120"/>
      <c r="ITC14" s="120"/>
      <c r="ITD14" s="120"/>
      <c r="ITE14" s="120"/>
      <c r="ITF14" s="120"/>
      <c r="ITG14" s="120"/>
      <c r="ITH14" s="120"/>
      <c r="ITI14" s="120"/>
      <c r="ITJ14" s="120"/>
      <c r="ITK14" s="120"/>
      <c r="ITL14" s="120"/>
      <c r="ITM14" s="120"/>
      <c r="ITN14" s="120"/>
      <c r="ITO14" s="120"/>
      <c r="ITP14" s="120"/>
      <c r="ITQ14" s="120"/>
      <c r="ITR14" s="120"/>
      <c r="ITS14" s="120"/>
      <c r="ITT14" s="120"/>
      <c r="ITU14" s="120"/>
      <c r="ITV14" s="120"/>
      <c r="ITW14" s="120"/>
      <c r="ITX14" s="120"/>
      <c r="ITY14" s="120"/>
      <c r="ITZ14" s="120"/>
      <c r="IUA14" s="120"/>
      <c r="IUB14" s="120"/>
      <c r="IUC14" s="120"/>
      <c r="IUD14" s="120"/>
      <c r="IUE14" s="120"/>
      <c r="IUF14" s="120"/>
      <c r="IUG14" s="120"/>
      <c r="IUH14" s="120"/>
      <c r="IUI14" s="120"/>
      <c r="IUJ14" s="120"/>
      <c r="IUK14" s="120"/>
      <c r="IUL14" s="120"/>
      <c r="IUM14" s="120"/>
      <c r="IUN14" s="120"/>
      <c r="IUO14" s="120"/>
      <c r="IUP14" s="120"/>
      <c r="IUQ14" s="120"/>
      <c r="IUR14" s="120"/>
      <c r="IUS14" s="120"/>
      <c r="IUT14" s="120"/>
      <c r="IUU14" s="120"/>
      <c r="IUV14" s="120"/>
      <c r="IUW14" s="120"/>
      <c r="IUX14" s="120"/>
      <c r="IUY14" s="120"/>
      <c r="IUZ14" s="120"/>
      <c r="IVA14" s="120"/>
      <c r="IVB14" s="120"/>
      <c r="IVC14" s="120"/>
      <c r="IVD14" s="120"/>
      <c r="IVE14" s="120"/>
      <c r="IVF14" s="120"/>
      <c r="IVG14" s="120"/>
      <c r="IVH14" s="120"/>
      <c r="IVI14" s="120"/>
      <c r="IVJ14" s="120"/>
      <c r="IVK14" s="120"/>
      <c r="IVL14" s="120"/>
      <c r="IVM14" s="120"/>
      <c r="IVN14" s="120"/>
      <c r="IVO14" s="120"/>
      <c r="IVP14" s="120"/>
      <c r="IVQ14" s="120"/>
      <c r="IVR14" s="120"/>
      <c r="IVS14" s="120"/>
      <c r="IVT14" s="120"/>
      <c r="IVU14" s="120"/>
      <c r="IVV14" s="120"/>
      <c r="IVW14" s="120"/>
      <c r="IVX14" s="120"/>
      <c r="IVY14" s="120"/>
      <c r="IVZ14" s="120"/>
      <c r="IWA14" s="120"/>
      <c r="IWB14" s="120"/>
      <c r="IWC14" s="120"/>
      <c r="IWD14" s="120"/>
      <c r="IWE14" s="120"/>
      <c r="IWF14" s="120"/>
      <c r="IWG14" s="120"/>
      <c r="IWH14" s="120"/>
      <c r="IWI14" s="120"/>
      <c r="IWJ14" s="120"/>
      <c r="IWK14" s="120"/>
      <c r="IWL14" s="120"/>
      <c r="IWM14" s="120"/>
      <c r="IWN14" s="120"/>
      <c r="IWO14" s="120"/>
      <c r="IWP14" s="120"/>
      <c r="IWQ14" s="120"/>
      <c r="IWR14" s="120"/>
      <c r="IWS14" s="120"/>
      <c r="IWT14" s="120"/>
      <c r="IWU14" s="120"/>
      <c r="IWV14" s="120"/>
      <c r="IWW14" s="120"/>
      <c r="IWX14" s="120"/>
      <c r="IWY14" s="120"/>
      <c r="IWZ14" s="120"/>
      <c r="IXA14" s="120"/>
      <c r="IXB14" s="120"/>
      <c r="IXC14" s="120"/>
      <c r="IXD14" s="120"/>
      <c r="IXE14" s="120"/>
      <c r="IXF14" s="120"/>
      <c r="IXG14" s="120"/>
      <c r="IXH14" s="120"/>
      <c r="IXI14" s="120"/>
      <c r="IXJ14" s="120"/>
      <c r="IXK14" s="120"/>
      <c r="IXL14" s="120"/>
      <c r="IXM14" s="120"/>
      <c r="IXN14" s="120"/>
      <c r="IXO14" s="120"/>
      <c r="IXP14" s="120"/>
      <c r="IXQ14" s="120"/>
      <c r="IXR14" s="120"/>
      <c r="IXS14" s="120"/>
      <c r="IXT14" s="120"/>
      <c r="IXU14" s="120"/>
      <c r="IXV14" s="120"/>
      <c r="IXW14" s="120"/>
      <c r="IXX14" s="120"/>
      <c r="IXY14" s="120"/>
      <c r="IXZ14" s="120"/>
      <c r="IYA14" s="120"/>
      <c r="IYB14" s="120"/>
      <c r="IYC14" s="120"/>
      <c r="IYD14" s="120"/>
      <c r="IYE14" s="120"/>
      <c r="IYF14" s="120"/>
      <c r="IYG14" s="120"/>
      <c r="IYH14" s="120"/>
      <c r="IYI14" s="120"/>
      <c r="IYJ14" s="120"/>
      <c r="IYK14" s="120"/>
      <c r="IYL14" s="120"/>
      <c r="IYM14" s="120"/>
      <c r="IYN14" s="120"/>
      <c r="IYO14" s="120"/>
      <c r="IYP14" s="120"/>
      <c r="IYQ14" s="120"/>
      <c r="IYR14" s="120"/>
      <c r="IYS14" s="120"/>
      <c r="IYT14" s="120"/>
      <c r="IYU14" s="120"/>
      <c r="IYV14" s="120"/>
      <c r="IYW14" s="120"/>
      <c r="IYX14" s="120"/>
      <c r="IYY14" s="120"/>
      <c r="IYZ14" s="120"/>
      <c r="IZA14" s="120"/>
      <c r="IZB14" s="120"/>
      <c r="IZC14" s="120"/>
      <c r="IZD14" s="120"/>
      <c r="IZE14" s="120"/>
      <c r="IZF14" s="120"/>
      <c r="IZG14" s="120"/>
      <c r="IZH14" s="120"/>
      <c r="IZI14" s="120"/>
      <c r="IZJ14" s="120"/>
      <c r="IZK14" s="120"/>
      <c r="IZL14" s="120"/>
      <c r="IZM14" s="120"/>
      <c r="IZN14" s="120"/>
      <c r="IZO14" s="120"/>
      <c r="IZP14" s="120"/>
      <c r="IZQ14" s="120"/>
      <c r="IZR14" s="120"/>
      <c r="IZS14" s="120"/>
      <c r="IZT14" s="120"/>
      <c r="IZU14" s="120"/>
      <c r="IZV14" s="120"/>
      <c r="IZW14" s="120"/>
      <c r="IZX14" s="120"/>
      <c r="IZY14" s="120"/>
      <c r="IZZ14" s="120"/>
      <c r="JAA14" s="120"/>
      <c r="JAB14" s="120"/>
      <c r="JAC14" s="120"/>
      <c r="JAD14" s="120"/>
      <c r="JAE14" s="120"/>
      <c r="JAF14" s="120"/>
      <c r="JAG14" s="120"/>
      <c r="JAH14" s="120"/>
      <c r="JAI14" s="120"/>
      <c r="JAJ14" s="120"/>
      <c r="JAK14" s="120"/>
      <c r="JAL14" s="120"/>
      <c r="JAM14" s="120"/>
      <c r="JAN14" s="120"/>
      <c r="JAO14" s="120"/>
      <c r="JAP14" s="120"/>
      <c r="JAQ14" s="120"/>
      <c r="JAR14" s="120"/>
      <c r="JAS14" s="120"/>
      <c r="JAT14" s="120"/>
      <c r="JAU14" s="120"/>
      <c r="JAV14" s="120"/>
      <c r="JAW14" s="120"/>
      <c r="JAX14" s="120"/>
      <c r="JAY14" s="120"/>
      <c r="JAZ14" s="120"/>
      <c r="JBA14" s="120"/>
      <c r="JBB14" s="120"/>
      <c r="JBC14" s="120"/>
      <c r="JBD14" s="120"/>
      <c r="JBE14" s="120"/>
      <c r="JBF14" s="120"/>
      <c r="JBG14" s="120"/>
      <c r="JBH14" s="120"/>
      <c r="JBI14" s="120"/>
      <c r="JBJ14" s="120"/>
      <c r="JBK14" s="120"/>
      <c r="JBL14" s="120"/>
      <c r="JBM14" s="120"/>
      <c r="JBN14" s="120"/>
      <c r="JBO14" s="120"/>
      <c r="JBP14" s="120"/>
      <c r="JBQ14" s="120"/>
      <c r="JBR14" s="120"/>
      <c r="JBS14" s="120"/>
      <c r="JBT14" s="120"/>
      <c r="JBU14" s="120"/>
      <c r="JBV14" s="120"/>
      <c r="JBW14" s="120"/>
      <c r="JBX14" s="120"/>
      <c r="JBY14" s="120"/>
      <c r="JBZ14" s="120"/>
      <c r="JCA14" s="120"/>
      <c r="JCB14" s="120"/>
      <c r="JCC14" s="120"/>
      <c r="JCD14" s="120"/>
      <c r="JCE14" s="120"/>
      <c r="JCF14" s="120"/>
      <c r="JCG14" s="120"/>
      <c r="JCH14" s="120"/>
      <c r="JCI14" s="120"/>
      <c r="JCJ14" s="120"/>
      <c r="JCK14" s="120"/>
      <c r="JCL14" s="120"/>
      <c r="JCM14" s="120"/>
      <c r="JCN14" s="120"/>
      <c r="JCO14" s="120"/>
      <c r="JCP14" s="120"/>
      <c r="JCQ14" s="120"/>
      <c r="JCR14" s="120"/>
      <c r="JCS14" s="120"/>
      <c r="JCT14" s="120"/>
      <c r="JCU14" s="120"/>
      <c r="JCV14" s="120"/>
      <c r="JCW14" s="120"/>
      <c r="JCX14" s="120"/>
      <c r="JCY14" s="120"/>
      <c r="JCZ14" s="120"/>
      <c r="JDA14" s="120"/>
      <c r="JDB14" s="120"/>
      <c r="JDC14" s="120"/>
      <c r="JDD14" s="120"/>
      <c r="JDE14" s="120"/>
      <c r="JDF14" s="120"/>
      <c r="JDG14" s="120"/>
      <c r="JDH14" s="120"/>
      <c r="JDI14" s="120"/>
      <c r="JDJ14" s="120"/>
      <c r="JDK14" s="120"/>
      <c r="JDL14" s="120"/>
      <c r="JDM14" s="120"/>
      <c r="JDN14" s="120"/>
      <c r="JDO14" s="120"/>
      <c r="JDP14" s="120"/>
      <c r="JDQ14" s="120"/>
      <c r="JDR14" s="120"/>
      <c r="JDS14" s="120"/>
      <c r="JDT14" s="120"/>
      <c r="JDU14" s="120"/>
      <c r="JDV14" s="120"/>
      <c r="JDW14" s="120"/>
      <c r="JDX14" s="120"/>
      <c r="JDY14" s="120"/>
      <c r="JDZ14" s="120"/>
      <c r="JEA14" s="120"/>
      <c r="JEB14" s="120"/>
      <c r="JEC14" s="120"/>
      <c r="JED14" s="120"/>
      <c r="JEE14" s="120"/>
      <c r="JEF14" s="120"/>
      <c r="JEG14" s="120"/>
      <c r="JEH14" s="120"/>
      <c r="JEI14" s="120"/>
      <c r="JEJ14" s="120"/>
      <c r="JEK14" s="120"/>
      <c r="JEL14" s="120"/>
      <c r="JEM14" s="120"/>
      <c r="JEN14" s="120"/>
      <c r="JEO14" s="120"/>
      <c r="JEP14" s="120"/>
      <c r="JEQ14" s="120"/>
      <c r="JER14" s="120"/>
      <c r="JES14" s="120"/>
      <c r="JET14" s="120"/>
      <c r="JEU14" s="120"/>
      <c r="JEV14" s="120"/>
      <c r="JEW14" s="120"/>
      <c r="JEX14" s="120"/>
      <c r="JEY14" s="120"/>
      <c r="JEZ14" s="120"/>
      <c r="JFA14" s="120"/>
      <c r="JFB14" s="120"/>
      <c r="JFC14" s="120"/>
      <c r="JFD14" s="120"/>
      <c r="JFE14" s="120"/>
      <c r="JFF14" s="120"/>
      <c r="JFG14" s="120"/>
      <c r="JFH14" s="120"/>
      <c r="JFI14" s="120"/>
      <c r="JFJ14" s="120"/>
      <c r="JFK14" s="120"/>
      <c r="JFL14" s="120"/>
      <c r="JFM14" s="120"/>
      <c r="JFN14" s="120"/>
      <c r="JFO14" s="120"/>
      <c r="JFP14" s="120"/>
      <c r="JFQ14" s="120"/>
      <c r="JFR14" s="120"/>
      <c r="JFS14" s="120"/>
      <c r="JFT14" s="120"/>
      <c r="JFU14" s="120"/>
      <c r="JFV14" s="120"/>
      <c r="JFW14" s="120"/>
      <c r="JFX14" s="120"/>
      <c r="JFY14" s="120"/>
      <c r="JFZ14" s="120"/>
      <c r="JGA14" s="120"/>
      <c r="JGB14" s="120"/>
      <c r="JGC14" s="120"/>
      <c r="JGD14" s="120"/>
      <c r="JGE14" s="120"/>
      <c r="JGF14" s="120"/>
      <c r="JGG14" s="120"/>
      <c r="JGH14" s="120"/>
      <c r="JGI14" s="120"/>
      <c r="JGJ14" s="120"/>
      <c r="JGK14" s="120"/>
      <c r="JGL14" s="120"/>
      <c r="JGM14" s="120"/>
      <c r="JGN14" s="120"/>
      <c r="JGO14" s="120"/>
      <c r="JGP14" s="120"/>
      <c r="JGQ14" s="120"/>
      <c r="JGR14" s="120"/>
      <c r="JGS14" s="120"/>
      <c r="JGT14" s="120"/>
      <c r="JGU14" s="120"/>
      <c r="JGV14" s="120"/>
      <c r="JGW14" s="120"/>
      <c r="JGX14" s="120"/>
      <c r="JGY14" s="120"/>
      <c r="JGZ14" s="120"/>
      <c r="JHA14" s="120"/>
      <c r="JHB14" s="120"/>
      <c r="JHC14" s="120"/>
      <c r="JHD14" s="120"/>
      <c r="JHE14" s="120"/>
      <c r="JHF14" s="120"/>
      <c r="JHG14" s="120"/>
      <c r="JHH14" s="120"/>
      <c r="JHI14" s="120"/>
      <c r="JHJ14" s="120"/>
      <c r="JHK14" s="120"/>
      <c r="JHL14" s="120"/>
      <c r="JHM14" s="120"/>
      <c r="JHN14" s="120"/>
      <c r="JHO14" s="120"/>
      <c r="JHP14" s="120"/>
      <c r="JHQ14" s="120"/>
      <c r="JHR14" s="120"/>
      <c r="JHS14" s="120"/>
      <c r="JHT14" s="120"/>
      <c r="JHU14" s="120"/>
      <c r="JHV14" s="120"/>
      <c r="JHW14" s="120"/>
      <c r="JHX14" s="120"/>
      <c r="JHY14" s="120"/>
      <c r="JHZ14" s="120"/>
      <c r="JIA14" s="120"/>
      <c r="JIB14" s="120"/>
      <c r="JIC14" s="120"/>
      <c r="JID14" s="120"/>
      <c r="JIE14" s="120"/>
      <c r="JIF14" s="120"/>
      <c r="JIG14" s="120"/>
      <c r="JIH14" s="120"/>
      <c r="JII14" s="120"/>
      <c r="JIJ14" s="120"/>
      <c r="JIK14" s="120"/>
      <c r="JIL14" s="120"/>
      <c r="JIM14" s="120"/>
      <c r="JIN14" s="120"/>
      <c r="JIO14" s="120"/>
      <c r="JIP14" s="120"/>
      <c r="JIQ14" s="120"/>
      <c r="JIR14" s="120"/>
      <c r="JIS14" s="120"/>
      <c r="JIT14" s="120"/>
      <c r="JIU14" s="120"/>
      <c r="JIV14" s="120"/>
      <c r="JIW14" s="120"/>
      <c r="JIX14" s="120"/>
      <c r="JIY14" s="120"/>
      <c r="JIZ14" s="120"/>
      <c r="JJA14" s="120"/>
      <c r="JJB14" s="120"/>
      <c r="JJC14" s="120"/>
      <c r="JJD14" s="120"/>
      <c r="JJE14" s="120"/>
      <c r="JJF14" s="120"/>
      <c r="JJG14" s="120"/>
      <c r="JJH14" s="120"/>
      <c r="JJI14" s="120"/>
      <c r="JJJ14" s="120"/>
      <c r="JJK14" s="120"/>
      <c r="JJL14" s="120"/>
      <c r="JJM14" s="120"/>
      <c r="JJN14" s="120"/>
      <c r="JJO14" s="120"/>
      <c r="JJP14" s="120"/>
      <c r="JJQ14" s="120"/>
      <c r="JJR14" s="120"/>
      <c r="JJS14" s="120"/>
      <c r="JJT14" s="120"/>
      <c r="JJU14" s="120"/>
      <c r="JJV14" s="120"/>
      <c r="JJW14" s="120"/>
      <c r="JJX14" s="120"/>
      <c r="JJY14" s="120"/>
      <c r="JJZ14" s="120"/>
      <c r="JKA14" s="120"/>
      <c r="JKB14" s="120"/>
      <c r="JKC14" s="120"/>
      <c r="JKD14" s="120"/>
      <c r="JKE14" s="120"/>
      <c r="JKF14" s="120"/>
      <c r="JKG14" s="120"/>
      <c r="JKH14" s="120"/>
      <c r="JKI14" s="120"/>
      <c r="JKJ14" s="120"/>
      <c r="JKK14" s="120"/>
      <c r="JKL14" s="120"/>
      <c r="JKM14" s="120"/>
      <c r="JKN14" s="120"/>
      <c r="JKO14" s="120"/>
      <c r="JKP14" s="120"/>
      <c r="JKQ14" s="120"/>
      <c r="JKR14" s="120"/>
      <c r="JKS14" s="120"/>
      <c r="JKT14" s="120"/>
      <c r="JKU14" s="120"/>
      <c r="JKV14" s="120"/>
      <c r="JKW14" s="120"/>
      <c r="JKX14" s="120"/>
      <c r="JKY14" s="120"/>
      <c r="JKZ14" s="120"/>
      <c r="JLA14" s="120"/>
      <c r="JLB14" s="120"/>
      <c r="JLC14" s="120"/>
      <c r="JLD14" s="120"/>
      <c r="JLE14" s="120"/>
      <c r="JLF14" s="120"/>
      <c r="JLG14" s="120"/>
      <c r="JLH14" s="120"/>
      <c r="JLI14" s="120"/>
      <c r="JLJ14" s="120"/>
      <c r="JLK14" s="120"/>
      <c r="JLL14" s="120"/>
      <c r="JLM14" s="120"/>
      <c r="JLN14" s="120"/>
      <c r="JLO14" s="120"/>
      <c r="JLP14" s="120"/>
      <c r="JLQ14" s="120"/>
      <c r="JLR14" s="120"/>
      <c r="JLS14" s="120"/>
      <c r="JLT14" s="120"/>
      <c r="JLU14" s="120"/>
      <c r="JLV14" s="120"/>
      <c r="JLW14" s="120"/>
      <c r="JLX14" s="120"/>
      <c r="JLY14" s="120"/>
      <c r="JLZ14" s="120"/>
      <c r="JMA14" s="120"/>
      <c r="JMB14" s="120"/>
      <c r="JMC14" s="120"/>
      <c r="JMD14" s="120"/>
      <c r="JME14" s="120"/>
      <c r="JMF14" s="120"/>
      <c r="JMG14" s="120"/>
      <c r="JMH14" s="120"/>
      <c r="JMI14" s="120"/>
      <c r="JMJ14" s="120"/>
      <c r="JMK14" s="120"/>
      <c r="JML14" s="120"/>
      <c r="JMM14" s="120"/>
      <c r="JMN14" s="120"/>
      <c r="JMO14" s="120"/>
      <c r="JMP14" s="120"/>
      <c r="JMQ14" s="120"/>
      <c r="JMR14" s="120"/>
      <c r="JMS14" s="120"/>
      <c r="JMT14" s="120"/>
      <c r="JMU14" s="120"/>
      <c r="JMV14" s="120"/>
      <c r="JMW14" s="120"/>
      <c r="JMX14" s="120"/>
      <c r="JMY14" s="120"/>
      <c r="JMZ14" s="120"/>
      <c r="JNA14" s="120"/>
      <c r="JNB14" s="120"/>
      <c r="JNC14" s="120"/>
      <c r="JND14" s="120"/>
      <c r="JNE14" s="120"/>
      <c r="JNF14" s="120"/>
      <c r="JNG14" s="120"/>
      <c r="JNH14" s="120"/>
      <c r="JNI14" s="120"/>
      <c r="JNJ14" s="120"/>
      <c r="JNK14" s="120"/>
      <c r="JNL14" s="120"/>
      <c r="JNM14" s="120"/>
      <c r="JNN14" s="120"/>
      <c r="JNO14" s="120"/>
      <c r="JNP14" s="120"/>
      <c r="JNQ14" s="120"/>
      <c r="JNR14" s="120"/>
      <c r="JNS14" s="120"/>
      <c r="JNT14" s="120"/>
      <c r="JNU14" s="120"/>
      <c r="JNV14" s="120"/>
      <c r="JNW14" s="120"/>
      <c r="JNX14" s="120"/>
      <c r="JNY14" s="120"/>
      <c r="JNZ14" s="120"/>
      <c r="JOA14" s="120"/>
      <c r="JOB14" s="120"/>
      <c r="JOC14" s="120"/>
      <c r="JOD14" s="120"/>
      <c r="JOE14" s="120"/>
      <c r="JOF14" s="120"/>
      <c r="JOG14" s="120"/>
      <c r="JOH14" s="120"/>
      <c r="JOI14" s="120"/>
      <c r="JOJ14" s="120"/>
      <c r="JOK14" s="120"/>
      <c r="JOL14" s="120"/>
      <c r="JOM14" s="120"/>
      <c r="JON14" s="120"/>
      <c r="JOO14" s="120"/>
      <c r="JOP14" s="120"/>
      <c r="JOQ14" s="120"/>
      <c r="JOR14" s="120"/>
      <c r="JOS14" s="120"/>
      <c r="JOT14" s="120"/>
      <c r="JOU14" s="120"/>
      <c r="JOV14" s="120"/>
      <c r="JOW14" s="120"/>
      <c r="JOX14" s="120"/>
      <c r="JOY14" s="120"/>
      <c r="JOZ14" s="120"/>
      <c r="JPA14" s="120"/>
      <c r="JPB14" s="120"/>
      <c r="JPC14" s="120"/>
      <c r="JPD14" s="120"/>
      <c r="JPE14" s="120"/>
      <c r="JPF14" s="120"/>
      <c r="JPG14" s="120"/>
      <c r="JPH14" s="120"/>
      <c r="JPI14" s="120"/>
      <c r="JPJ14" s="120"/>
      <c r="JPK14" s="120"/>
      <c r="JPL14" s="120"/>
      <c r="JPM14" s="120"/>
      <c r="JPN14" s="120"/>
      <c r="JPO14" s="120"/>
      <c r="JPP14" s="120"/>
      <c r="JPQ14" s="120"/>
      <c r="JPR14" s="120"/>
      <c r="JPS14" s="120"/>
      <c r="JPT14" s="120"/>
      <c r="JPU14" s="120"/>
      <c r="JPV14" s="120"/>
      <c r="JPW14" s="120"/>
      <c r="JPX14" s="120"/>
      <c r="JPY14" s="120"/>
      <c r="JPZ14" s="120"/>
      <c r="JQA14" s="120"/>
      <c r="JQB14" s="120"/>
      <c r="JQC14" s="120"/>
      <c r="JQD14" s="120"/>
      <c r="JQE14" s="120"/>
      <c r="JQF14" s="120"/>
      <c r="JQG14" s="120"/>
      <c r="JQH14" s="120"/>
      <c r="JQI14" s="120"/>
      <c r="JQJ14" s="120"/>
      <c r="JQK14" s="120"/>
      <c r="JQL14" s="120"/>
      <c r="JQM14" s="120"/>
      <c r="JQN14" s="120"/>
      <c r="JQO14" s="120"/>
      <c r="JQP14" s="120"/>
      <c r="JQQ14" s="120"/>
      <c r="JQR14" s="120"/>
      <c r="JQS14" s="120"/>
      <c r="JQT14" s="120"/>
      <c r="JQU14" s="120"/>
      <c r="JQV14" s="120"/>
      <c r="JQW14" s="120"/>
      <c r="JQX14" s="120"/>
      <c r="JQY14" s="120"/>
      <c r="JQZ14" s="120"/>
      <c r="JRA14" s="120"/>
      <c r="JRB14" s="120"/>
      <c r="JRC14" s="120"/>
      <c r="JRD14" s="120"/>
      <c r="JRE14" s="120"/>
      <c r="JRF14" s="120"/>
      <c r="JRG14" s="120"/>
      <c r="JRH14" s="120"/>
      <c r="JRI14" s="120"/>
      <c r="JRJ14" s="120"/>
      <c r="JRK14" s="120"/>
      <c r="JRL14" s="120"/>
      <c r="JRM14" s="120"/>
      <c r="JRN14" s="120"/>
      <c r="JRO14" s="120"/>
      <c r="JRP14" s="120"/>
      <c r="JRQ14" s="120"/>
      <c r="JRR14" s="120"/>
      <c r="JRS14" s="120"/>
      <c r="JRT14" s="120"/>
      <c r="JRU14" s="120"/>
      <c r="JRV14" s="120"/>
      <c r="JRW14" s="120"/>
      <c r="JRX14" s="120"/>
      <c r="JRY14" s="120"/>
      <c r="JRZ14" s="120"/>
      <c r="JSA14" s="120"/>
      <c r="JSB14" s="120"/>
      <c r="JSC14" s="120"/>
      <c r="JSD14" s="120"/>
      <c r="JSE14" s="120"/>
      <c r="JSF14" s="120"/>
      <c r="JSG14" s="120"/>
      <c r="JSH14" s="120"/>
      <c r="JSI14" s="120"/>
      <c r="JSJ14" s="120"/>
      <c r="JSK14" s="120"/>
      <c r="JSL14" s="120"/>
      <c r="JSM14" s="120"/>
      <c r="JSN14" s="120"/>
      <c r="JSO14" s="120"/>
      <c r="JSP14" s="120"/>
      <c r="JSQ14" s="120"/>
      <c r="JSR14" s="120"/>
      <c r="JSS14" s="120"/>
      <c r="JST14" s="120"/>
      <c r="JSU14" s="120"/>
      <c r="JSV14" s="120"/>
      <c r="JSW14" s="120"/>
      <c r="JSX14" s="120"/>
      <c r="JSY14" s="120"/>
      <c r="JSZ14" s="120"/>
      <c r="JTA14" s="120"/>
      <c r="JTB14" s="120"/>
      <c r="JTC14" s="120"/>
      <c r="JTD14" s="120"/>
      <c r="JTE14" s="120"/>
      <c r="JTF14" s="120"/>
      <c r="JTG14" s="120"/>
      <c r="JTH14" s="120"/>
      <c r="JTI14" s="120"/>
      <c r="JTJ14" s="120"/>
      <c r="JTK14" s="120"/>
      <c r="JTL14" s="120"/>
      <c r="JTM14" s="120"/>
      <c r="JTN14" s="120"/>
      <c r="JTO14" s="120"/>
      <c r="JTP14" s="120"/>
      <c r="JTQ14" s="120"/>
      <c r="JTR14" s="120"/>
      <c r="JTS14" s="120"/>
      <c r="JTT14" s="120"/>
      <c r="JTU14" s="120"/>
      <c r="JTV14" s="120"/>
      <c r="JTW14" s="120"/>
      <c r="JTX14" s="120"/>
      <c r="JTY14" s="120"/>
      <c r="JTZ14" s="120"/>
      <c r="JUA14" s="120"/>
      <c r="JUB14" s="120"/>
      <c r="JUC14" s="120"/>
      <c r="JUD14" s="120"/>
      <c r="JUE14" s="120"/>
      <c r="JUF14" s="120"/>
      <c r="JUG14" s="120"/>
      <c r="JUH14" s="120"/>
      <c r="JUI14" s="120"/>
      <c r="JUJ14" s="120"/>
      <c r="JUK14" s="120"/>
      <c r="JUL14" s="120"/>
      <c r="JUM14" s="120"/>
      <c r="JUN14" s="120"/>
      <c r="JUO14" s="120"/>
      <c r="JUP14" s="120"/>
      <c r="JUQ14" s="120"/>
      <c r="JUR14" s="120"/>
      <c r="JUS14" s="120"/>
      <c r="JUT14" s="120"/>
      <c r="JUU14" s="120"/>
      <c r="JUV14" s="120"/>
      <c r="JUW14" s="120"/>
      <c r="JUX14" s="120"/>
      <c r="JUY14" s="120"/>
      <c r="JUZ14" s="120"/>
      <c r="JVA14" s="120"/>
      <c r="JVB14" s="120"/>
      <c r="JVC14" s="120"/>
      <c r="JVD14" s="120"/>
      <c r="JVE14" s="120"/>
      <c r="JVF14" s="120"/>
      <c r="JVG14" s="120"/>
      <c r="JVH14" s="120"/>
      <c r="JVI14" s="120"/>
      <c r="JVJ14" s="120"/>
      <c r="JVK14" s="120"/>
      <c r="JVL14" s="120"/>
      <c r="JVM14" s="120"/>
      <c r="JVN14" s="120"/>
      <c r="JVO14" s="120"/>
      <c r="JVP14" s="120"/>
      <c r="JVQ14" s="120"/>
      <c r="JVR14" s="120"/>
      <c r="JVS14" s="120"/>
      <c r="JVT14" s="120"/>
      <c r="JVU14" s="120"/>
      <c r="JVV14" s="120"/>
      <c r="JVW14" s="120"/>
      <c r="JVX14" s="120"/>
      <c r="JVY14" s="120"/>
      <c r="JVZ14" s="120"/>
      <c r="JWA14" s="120"/>
      <c r="JWB14" s="120"/>
      <c r="JWC14" s="120"/>
      <c r="JWD14" s="120"/>
      <c r="JWE14" s="120"/>
      <c r="JWF14" s="120"/>
      <c r="JWG14" s="120"/>
      <c r="JWH14" s="120"/>
      <c r="JWI14" s="120"/>
      <c r="JWJ14" s="120"/>
      <c r="JWK14" s="120"/>
      <c r="JWL14" s="120"/>
      <c r="JWM14" s="120"/>
      <c r="JWN14" s="120"/>
      <c r="JWO14" s="120"/>
      <c r="JWP14" s="120"/>
      <c r="JWQ14" s="120"/>
      <c r="JWR14" s="120"/>
      <c r="JWS14" s="120"/>
      <c r="JWT14" s="120"/>
      <c r="JWU14" s="120"/>
      <c r="JWV14" s="120"/>
      <c r="JWW14" s="120"/>
      <c r="JWX14" s="120"/>
      <c r="JWY14" s="120"/>
      <c r="JWZ14" s="120"/>
      <c r="JXA14" s="120"/>
      <c r="JXB14" s="120"/>
      <c r="JXC14" s="120"/>
      <c r="JXD14" s="120"/>
      <c r="JXE14" s="120"/>
      <c r="JXF14" s="120"/>
      <c r="JXG14" s="120"/>
      <c r="JXH14" s="120"/>
      <c r="JXI14" s="120"/>
      <c r="JXJ14" s="120"/>
      <c r="JXK14" s="120"/>
      <c r="JXL14" s="120"/>
      <c r="JXM14" s="120"/>
      <c r="JXN14" s="120"/>
      <c r="JXO14" s="120"/>
      <c r="JXP14" s="120"/>
      <c r="JXQ14" s="120"/>
      <c r="JXR14" s="120"/>
      <c r="JXS14" s="120"/>
      <c r="JXT14" s="120"/>
      <c r="JXU14" s="120"/>
      <c r="JXV14" s="120"/>
      <c r="JXW14" s="120"/>
      <c r="JXX14" s="120"/>
      <c r="JXY14" s="120"/>
      <c r="JXZ14" s="120"/>
      <c r="JYA14" s="120"/>
      <c r="JYB14" s="120"/>
      <c r="JYC14" s="120"/>
      <c r="JYD14" s="120"/>
      <c r="JYE14" s="120"/>
      <c r="JYF14" s="120"/>
      <c r="JYG14" s="120"/>
      <c r="JYH14" s="120"/>
      <c r="JYI14" s="120"/>
      <c r="JYJ14" s="120"/>
      <c r="JYK14" s="120"/>
      <c r="JYL14" s="120"/>
      <c r="JYM14" s="120"/>
      <c r="JYN14" s="120"/>
      <c r="JYO14" s="120"/>
      <c r="JYP14" s="120"/>
      <c r="JYQ14" s="120"/>
      <c r="JYR14" s="120"/>
      <c r="JYS14" s="120"/>
      <c r="JYT14" s="120"/>
      <c r="JYU14" s="120"/>
      <c r="JYV14" s="120"/>
      <c r="JYW14" s="120"/>
      <c r="JYX14" s="120"/>
      <c r="JYY14" s="120"/>
      <c r="JYZ14" s="120"/>
      <c r="JZA14" s="120"/>
      <c r="JZB14" s="120"/>
      <c r="JZC14" s="120"/>
      <c r="JZD14" s="120"/>
      <c r="JZE14" s="120"/>
      <c r="JZF14" s="120"/>
      <c r="JZG14" s="120"/>
      <c r="JZH14" s="120"/>
      <c r="JZI14" s="120"/>
      <c r="JZJ14" s="120"/>
      <c r="JZK14" s="120"/>
      <c r="JZL14" s="120"/>
      <c r="JZM14" s="120"/>
      <c r="JZN14" s="120"/>
      <c r="JZO14" s="120"/>
      <c r="JZP14" s="120"/>
      <c r="JZQ14" s="120"/>
      <c r="JZR14" s="120"/>
      <c r="JZS14" s="120"/>
      <c r="JZT14" s="120"/>
      <c r="JZU14" s="120"/>
      <c r="JZV14" s="120"/>
      <c r="JZW14" s="120"/>
      <c r="JZX14" s="120"/>
      <c r="JZY14" s="120"/>
      <c r="JZZ14" s="120"/>
      <c r="KAA14" s="120"/>
      <c r="KAB14" s="120"/>
      <c r="KAC14" s="120"/>
      <c r="KAD14" s="120"/>
      <c r="KAE14" s="120"/>
      <c r="KAF14" s="120"/>
      <c r="KAG14" s="120"/>
      <c r="KAH14" s="120"/>
      <c r="KAI14" s="120"/>
      <c r="KAJ14" s="120"/>
      <c r="KAK14" s="120"/>
      <c r="KAL14" s="120"/>
      <c r="KAM14" s="120"/>
      <c r="KAN14" s="120"/>
      <c r="KAO14" s="120"/>
      <c r="KAP14" s="120"/>
      <c r="KAQ14" s="120"/>
      <c r="KAR14" s="120"/>
      <c r="KAS14" s="120"/>
      <c r="KAT14" s="120"/>
      <c r="KAU14" s="120"/>
      <c r="KAV14" s="120"/>
      <c r="KAW14" s="120"/>
      <c r="KAX14" s="120"/>
      <c r="KAY14" s="120"/>
      <c r="KAZ14" s="120"/>
      <c r="KBA14" s="120"/>
      <c r="KBB14" s="120"/>
      <c r="KBC14" s="120"/>
      <c r="KBD14" s="120"/>
      <c r="KBE14" s="120"/>
      <c r="KBF14" s="120"/>
      <c r="KBG14" s="120"/>
      <c r="KBH14" s="120"/>
      <c r="KBI14" s="120"/>
      <c r="KBJ14" s="120"/>
      <c r="KBK14" s="120"/>
      <c r="KBL14" s="120"/>
      <c r="KBM14" s="120"/>
      <c r="KBN14" s="120"/>
      <c r="KBO14" s="120"/>
      <c r="KBP14" s="120"/>
      <c r="KBQ14" s="120"/>
      <c r="KBR14" s="120"/>
      <c r="KBS14" s="120"/>
      <c r="KBT14" s="120"/>
      <c r="KBU14" s="120"/>
      <c r="KBV14" s="120"/>
      <c r="KBW14" s="120"/>
      <c r="KBX14" s="120"/>
      <c r="KBY14" s="120"/>
      <c r="KBZ14" s="120"/>
      <c r="KCA14" s="120"/>
      <c r="KCB14" s="120"/>
      <c r="KCC14" s="120"/>
      <c r="KCD14" s="120"/>
      <c r="KCE14" s="120"/>
      <c r="KCF14" s="120"/>
      <c r="KCG14" s="120"/>
      <c r="KCH14" s="120"/>
      <c r="KCI14" s="120"/>
      <c r="KCJ14" s="120"/>
      <c r="KCK14" s="120"/>
      <c r="KCL14" s="120"/>
      <c r="KCM14" s="120"/>
      <c r="KCN14" s="120"/>
      <c r="KCO14" s="120"/>
      <c r="KCP14" s="120"/>
      <c r="KCQ14" s="120"/>
      <c r="KCR14" s="120"/>
      <c r="KCS14" s="120"/>
      <c r="KCT14" s="120"/>
      <c r="KCU14" s="120"/>
      <c r="KCV14" s="120"/>
      <c r="KCW14" s="120"/>
      <c r="KCX14" s="120"/>
      <c r="KCY14" s="120"/>
      <c r="KCZ14" s="120"/>
      <c r="KDA14" s="120"/>
      <c r="KDB14" s="120"/>
      <c r="KDC14" s="120"/>
      <c r="KDD14" s="120"/>
      <c r="KDE14" s="120"/>
      <c r="KDF14" s="120"/>
      <c r="KDG14" s="120"/>
      <c r="KDH14" s="120"/>
      <c r="KDI14" s="120"/>
      <c r="KDJ14" s="120"/>
      <c r="KDK14" s="120"/>
      <c r="KDL14" s="120"/>
      <c r="KDM14" s="120"/>
      <c r="KDN14" s="120"/>
      <c r="KDO14" s="120"/>
      <c r="KDP14" s="120"/>
      <c r="KDQ14" s="120"/>
      <c r="KDR14" s="120"/>
      <c r="KDS14" s="120"/>
      <c r="KDT14" s="120"/>
      <c r="KDU14" s="120"/>
      <c r="KDV14" s="120"/>
      <c r="KDW14" s="120"/>
      <c r="KDX14" s="120"/>
      <c r="KDY14" s="120"/>
      <c r="KDZ14" s="120"/>
      <c r="KEA14" s="120"/>
      <c r="KEB14" s="120"/>
      <c r="KEC14" s="120"/>
      <c r="KED14" s="120"/>
      <c r="KEE14" s="120"/>
      <c r="KEF14" s="120"/>
      <c r="KEG14" s="120"/>
      <c r="KEH14" s="120"/>
      <c r="KEI14" s="120"/>
      <c r="KEJ14" s="120"/>
      <c r="KEK14" s="120"/>
      <c r="KEL14" s="120"/>
      <c r="KEM14" s="120"/>
      <c r="KEN14" s="120"/>
      <c r="KEO14" s="120"/>
      <c r="KEP14" s="120"/>
      <c r="KEQ14" s="120"/>
      <c r="KER14" s="120"/>
      <c r="KES14" s="120"/>
      <c r="KET14" s="120"/>
      <c r="KEU14" s="120"/>
      <c r="KEV14" s="120"/>
      <c r="KEW14" s="120"/>
      <c r="KEX14" s="120"/>
      <c r="KEY14" s="120"/>
      <c r="KEZ14" s="120"/>
      <c r="KFA14" s="120"/>
      <c r="KFB14" s="120"/>
      <c r="KFC14" s="120"/>
      <c r="KFD14" s="120"/>
      <c r="KFE14" s="120"/>
      <c r="KFF14" s="120"/>
      <c r="KFG14" s="120"/>
      <c r="KFH14" s="120"/>
      <c r="KFI14" s="120"/>
      <c r="KFJ14" s="120"/>
      <c r="KFK14" s="120"/>
      <c r="KFL14" s="120"/>
      <c r="KFM14" s="120"/>
      <c r="KFN14" s="120"/>
      <c r="KFO14" s="120"/>
      <c r="KFP14" s="120"/>
      <c r="KFQ14" s="120"/>
      <c r="KFR14" s="120"/>
      <c r="KFS14" s="120"/>
      <c r="KFT14" s="120"/>
      <c r="KFU14" s="120"/>
      <c r="KFV14" s="120"/>
      <c r="KFW14" s="120"/>
      <c r="KFX14" s="120"/>
      <c r="KFY14" s="120"/>
      <c r="KFZ14" s="120"/>
      <c r="KGA14" s="120"/>
      <c r="KGB14" s="120"/>
      <c r="KGC14" s="120"/>
      <c r="KGD14" s="120"/>
      <c r="KGE14" s="120"/>
      <c r="KGF14" s="120"/>
      <c r="KGG14" s="120"/>
      <c r="KGH14" s="120"/>
      <c r="KGI14" s="120"/>
      <c r="KGJ14" s="120"/>
      <c r="KGK14" s="120"/>
      <c r="KGL14" s="120"/>
      <c r="KGM14" s="120"/>
      <c r="KGN14" s="120"/>
      <c r="KGO14" s="120"/>
      <c r="KGP14" s="120"/>
      <c r="KGQ14" s="120"/>
      <c r="KGR14" s="120"/>
      <c r="KGS14" s="120"/>
      <c r="KGT14" s="120"/>
      <c r="KGU14" s="120"/>
      <c r="KGV14" s="120"/>
      <c r="KGW14" s="120"/>
      <c r="KGX14" s="120"/>
      <c r="KGY14" s="120"/>
      <c r="KGZ14" s="120"/>
      <c r="KHA14" s="120"/>
      <c r="KHB14" s="120"/>
      <c r="KHC14" s="120"/>
      <c r="KHD14" s="120"/>
      <c r="KHE14" s="120"/>
      <c r="KHF14" s="120"/>
      <c r="KHG14" s="120"/>
      <c r="KHH14" s="120"/>
      <c r="KHI14" s="120"/>
      <c r="KHJ14" s="120"/>
      <c r="KHK14" s="120"/>
      <c r="KHL14" s="120"/>
      <c r="KHM14" s="120"/>
      <c r="KHN14" s="120"/>
      <c r="KHO14" s="120"/>
      <c r="KHP14" s="120"/>
      <c r="KHQ14" s="120"/>
      <c r="KHR14" s="120"/>
      <c r="KHS14" s="120"/>
      <c r="KHT14" s="120"/>
      <c r="KHU14" s="120"/>
      <c r="KHV14" s="120"/>
      <c r="KHW14" s="120"/>
      <c r="KHX14" s="120"/>
      <c r="KHY14" s="120"/>
      <c r="KHZ14" s="120"/>
      <c r="KIA14" s="120"/>
      <c r="KIB14" s="120"/>
      <c r="KIC14" s="120"/>
      <c r="KID14" s="120"/>
      <c r="KIE14" s="120"/>
      <c r="KIF14" s="120"/>
      <c r="KIG14" s="120"/>
      <c r="KIH14" s="120"/>
      <c r="KII14" s="120"/>
      <c r="KIJ14" s="120"/>
      <c r="KIK14" s="120"/>
      <c r="KIL14" s="120"/>
      <c r="KIM14" s="120"/>
      <c r="KIN14" s="120"/>
      <c r="KIO14" s="120"/>
      <c r="KIP14" s="120"/>
      <c r="KIQ14" s="120"/>
      <c r="KIR14" s="120"/>
      <c r="KIS14" s="120"/>
      <c r="KIT14" s="120"/>
      <c r="KIU14" s="120"/>
      <c r="KIV14" s="120"/>
      <c r="KIW14" s="120"/>
      <c r="KIX14" s="120"/>
      <c r="KIY14" s="120"/>
      <c r="KIZ14" s="120"/>
      <c r="KJA14" s="120"/>
      <c r="KJB14" s="120"/>
      <c r="KJC14" s="120"/>
      <c r="KJD14" s="120"/>
      <c r="KJE14" s="120"/>
      <c r="KJF14" s="120"/>
      <c r="KJG14" s="120"/>
      <c r="KJH14" s="120"/>
      <c r="KJI14" s="120"/>
      <c r="KJJ14" s="120"/>
      <c r="KJK14" s="120"/>
      <c r="KJL14" s="120"/>
      <c r="KJM14" s="120"/>
      <c r="KJN14" s="120"/>
      <c r="KJO14" s="120"/>
      <c r="KJP14" s="120"/>
      <c r="KJQ14" s="120"/>
      <c r="KJR14" s="120"/>
      <c r="KJS14" s="120"/>
      <c r="KJT14" s="120"/>
      <c r="KJU14" s="120"/>
      <c r="KJV14" s="120"/>
      <c r="KJW14" s="120"/>
      <c r="KJX14" s="120"/>
      <c r="KJY14" s="120"/>
      <c r="KJZ14" s="120"/>
      <c r="KKA14" s="120"/>
      <c r="KKB14" s="120"/>
      <c r="KKC14" s="120"/>
      <c r="KKD14" s="120"/>
      <c r="KKE14" s="120"/>
      <c r="KKF14" s="120"/>
      <c r="KKG14" s="120"/>
      <c r="KKH14" s="120"/>
      <c r="KKI14" s="120"/>
      <c r="KKJ14" s="120"/>
      <c r="KKK14" s="120"/>
      <c r="KKL14" s="120"/>
      <c r="KKM14" s="120"/>
      <c r="KKN14" s="120"/>
      <c r="KKO14" s="120"/>
      <c r="KKP14" s="120"/>
      <c r="KKQ14" s="120"/>
      <c r="KKR14" s="120"/>
      <c r="KKS14" s="120"/>
      <c r="KKT14" s="120"/>
      <c r="KKU14" s="120"/>
      <c r="KKV14" s="120"/>
      <c r="KKW14" s="120"/>
      <c r="KKX14" s="120"/>
      <c r="KKY14" s="120"/>
      <c r="KKZ14" s="120"/>
      <c r="KLA14" s="120"/>
      <c r="KLB14" s="120"/>
      <c r="KLC14" s="120"/>
      <c r="KLD14" s="120"/>
      <c r="KLE14" s="120"/>
      <c r="KLF14" s="120"/>
      <c r="KLG14" s="120"/>
      <c r="KLH14" s="120"/>
      <c r="KLI14" s="120"/>
      <c r="KLJ14" s="120"/>
      <c r="KLK14" s="120"/>
      <c r="KLL14" s="120"/>
      <c r="KLM14" s="120"/>
      <c r="KLN14" s="120"/>
      <c r="KLO14" s="120"/>
      <c r="KLP14" s="120"/>
      <c r="KLQ14" s="120"/>
      <c r="KLR14" s="120"/>
      <c r="KLS14" s="120"/>
      <c r="KLT14" s="120"/>
      <c r="KLU14" s="120"/>
      <c r="KLV14" s="120"/>
      <c r="KLW14" s="120"/>
      <c r="KLX14" s="120"/>
      <c r="KLY14" s="120"/>
      <c r="KLZ14" s="120"/>
      <c r="KMA14" s="120"/>
      <c r="KMB14" s="120"/>
      <c r="KMC14" s="120"/>
      <c r="KMD14" s="120"/>
      <c r="KME14" s="120"/>
      <c r="KMF14" s="120"/>
      <c r="KMG14" s="120"/>
      <c r="KMH14" s="120"/>
      <c r="KMI14" s="120"/>
      <c r="KMJ14" s="120"/>
      <c r="KMK14" s="120"/>
      <c r="KML14" s="120"/>
      <c r="KMM14" s="120"/>
      <c r="KMN14" s="120"/>
      <c r="KMO14" s="120"/>
      <c r="KMP14" s="120"/>
      <c r="KMQ14" s="120"/>
      <c r="KMR14" s="120"/>
      <c r="KMS14" s="120"/>
      <c r="KMT14" s="120"/>
      <c r="KMU14" s="120"/>
      <c r="KMV14" s="120"/>
      <c r="KMW14" s="120"/>
      <c r="KMX14" s="120"/>
      <c r="KMY14" s="120"/>
      <c r="KMZ14" s="120"/>
      <c r="KNA14" s="120"/>
      <c r="KNB14" s="120"/>
      <c r="KNC14" s="120"/>
      <c r="KND14" s="120"/>
      <c r="KNE14" s="120"/>
      <c r="KNF14" s="120"/>
      <c r="KNG14" s="120"/>
      <c r="KNH14" s="120"/>
      <c r="KNI14" s="120"/>
      <c r="KNJ14" s="120"/>
      <c r="KNK14" s="120"/>
      <c r="KNL14" s="120"/>
      <c r="KNM14" s="120"/>
      <c r="KNN14" s="120"/>
      <c r="KNO14" s="120"/>
      <c r="KNP14" s="120"/>
      <c r="KNQ14" s="120"/>
      <c r="KNR14" s="120"/>
      <c r="KNS14" s="120"/>
      <c r="KNT14" s="120"/>
      <c r="KNU14" s="120"/>
      <c r="KNV14" s="120"/>
      <c r="KNW14" s="120"/>
      <c r="KNX14" s="120"/>
      <c r="KNY14" s="120"/>
      <c r="KNZ14" s="120"/>
      <c r="KOA14" s="120"/>
      <c r="KOB14" s="120"/>
      <c r="KOC14" s="120"/>
      <c r="KOD14" s="120"/>
      <c r="KOE14" s="120"/>
      <c r="KOF14" s="120"/>
      <c r="KOG14" s="120"/>
      <c r="KOH14" s="120"/>
      <c r="KOI14" s="120"/>
      <c r="KOJ14" s="120"/>
      <c r="KOK14" s="120"/>
      <c r="KOL14" s="120"/>
      <c r="KOM14" s="120"/>
      <c r="KON14" s="120"/>
      <c r="KOO14" s="120"/>
      <c r="KOP14" s="120"/>
      <c r="KOQ14" s="120"/>
      <c r="KOR14" s="120"/>
      <c r="KOS14" s="120"/>
      <c r="KOT14" s="120"/>
      <c r="KOU14" s="120"/>
      <c r="KOV14" s="120"/>
      <c r="KOW14" s="120"/>
      <c r="KOX14" s="120"/>
      <c r="KOY14" s="120"/>
      <c r="KOZ14" s="120"/>
      <c r="KPA14" s="120"/>
      <c r="KPB14" s="120"/>
      <c r="KPC14" s="120"/>
      <c r="KPD14" s="120"/>
      <c r="KPE14" s="120"/>
      <c r="KPF14" s="120"/>
      <c r="KPG14" s="120"/>
      <c r="KPH14" s="120"/>
      <c r="KPI14" s="120"/>
      <c r="KPJ14" s="120"/>
      <c r="KPK14" s="120"/>
      <c r="KPL14" s="120"/>
      <c r="KPM14" s="120"/>
      <c r="KPN14" s="120"/>
      <c r="KPO14" s="120"/>
      <c r="KPP14" s="120"/>
      <c r="KPQ14" s="120"/>
      <c r="KPR14" s="120"/>
      <c r="KPS14" s="120"/>
      <c r="KPT14" s="120"/>
      <c r="KPU14" s="120"/>
      <c r="KPV14" s="120"/>
      <c r="KPW14" s="120"/>
      <c r="KPX14" s="120"/>
      <c r="KPY14" s="120"/>
      <c r="KPZ14" s="120"/>
      <c r="KQA14" s="120"/>
      <c r="KQB14" s="120"/>
      <c r="KQC14" s="120"/>
      <c r="KQD14" s="120"/>
      <c r="KQE14" s="120"/>
      <c r="KQF14" s="120"/>
      <c r="KQG14" s="120"/>
      <c r="KQH14" s="120"/>
      <c r="KQI14" s="120"/>
      <c r="KQJ14" s="120"/>
      <c r="KQK14" s="120"/>
      <c r="KQL14" s="120"/>
      <c r="KQM14" s="120"/>
      <c r="KQN14" s="120"/>
      <c r="KQO14" s="120"/>
      <c r="KQP14" s="120"/>
      <c r="KQQ14" s="120"/>
      <c r="KQR14" s="120"/>
      <c r="KQS14" s="120"/>
      <c r="KQT14" s="120"/>
      <c r="KQU14" s="120"/>
      <c r="KQV14" s="120"/>
      <c r="KQW14" s="120"/>
      <c r="KQX14" s="120"/>
      <c r="KQY14" s="120"/>
      <c r="KQZ14" s="120"/>
      <c r="KRA14" s="120"/>
      <c r="KRB14" s="120"/>
      <c r="KRC14" s="120"/>
      <c r="KRD14" s="120"/>
      <c r="KRE14" s="120"/>
      <c r="KRF14" s="120"/>
      <c r="KRG14" s="120"/>
      <c r="KRH14" s="120"/>
      <c r="KRI14" s="120"/>
      <c r="KRJ14" s="120"/>
      <c r="KRK14" s="120"/>
      <c r="KRL14" s="120"/>
      <c r="KRM14" s="120"/>
      <c r="KRN14" s="120"/>
      <c r="KRO14" s="120"/>
      <c r="KRP14" s="120"/>
      <c r="KRQ14" s="120"/>
      <c r="KRR14" s="120"/>
      <c r="KRS14" s="120"/>
      <c r="KRT14" s="120"/>
      <c r="KRU14" s="120"/>
      <c r="KRV14" s="120"/>
      <c r="KRW14" s="120"/>
      <c r="KRX14" s="120"/>
      <c r="KRY14" s="120"/>
      <c r="KRZ14" s="120"/>
      <c r="KSA14" s="120"/>
      <c r="KSB14" s="120"/>
      <c r="KSC14" s="120"/>
      <c r="KSD14" s="120"/>
      <c r="KSE14" s="120"/>
      <c r="KSF14" s="120"/>
      <c r="KSG14" s="120"/>
      <c r="KSH14" s="120"/>
      <c r="KSI14" s="120"/>
      <c r="KSJ14" s="120"/>
      <c r="KSK14" s="120"/>
      <c r="KSL14" s="120"/>
      <c r="KSM14" s="120"/>
      <c r="KSN14" s="120"/>
      <c r="KSO14" s="120"/>
      <c r="KSP14" s="120"/>
      <c r="KSQ14" s="120"/>
      <c r="KSR14" s="120"/>
      <c r="KSS14" s="120"/>
      <c r="KST14" s="120"/>
      <c r="KSU14" s="120"/>
      <c r="KSV14" s="120"/>
      <c r="KSW14" s="120"/>
      <c r="KSX14" s="120"/>
      <c r="KSY14" s="120"/>
      <c r="KSZ14" s="120"/>
      <c r="KTA14" s="120"/>
      <c r="KTB14" s="120"/>
      <c r="KTC14" s="120"/>
      <c r="KTD14" s="120"/>
      <c r="KTE14" s="120"/>
      <c r="KTF14" s="120"/>
      <c r="KTG14" s="120"/>
      <c r="KTH14" s="120"/>
      <c r="KTI14" s="120"/>
      <c r="KTJ14" s="120"/>
      <c r="KTK14" s="120"/>
      <c r="KTL14" s="120"/>
      <c r="KTM14" s="120"/>
      <c r="KTN14" s="120"/>
      <c r="KTO14" s="120"/>
      <c r="KTP14" s="120"/>
      <c r="KTQ14" s="120"/>
      <c r="KTR14" s="120"/>
      <c r="KTS14" s="120"/>
      <c r="KTT14" s="120"/>
      <c r="KTU14" s="120"/>
      <c r="KTV14" s="120"/>
      <c r="KTW14" s="120"/>
      <c r="KTX14" s="120"/>
      <c r="KTY14" s="120"/>
      <c r="KTZ14" s="120"/>
      <c r="KUA14" s="120"/>
      <c r="KUB14" s="120"/>
      <c r="KUC14" s="120"/>
      <c r="KUD14" s="120"/>
      <c r="KUE14" s="120"/>
      <c r="KUF14" s="120"/>
      <c r="KUG14" s="120"/>
      <c r="KUH14" s="120"/>
      <c r="KUI14" s="120"/>
      <c r="KUJ14" s="120"/>
      <c r="KUK14" s="120"/>
      <c r="KUL14" s="120"/>
      <c r="KUM14" s="120"/>
      <c r="KUN14" s="120"/>
      <c r="KUO14" s="120"/>
      <c r="KUP14" s="120"/>
      <c r="KUQ14" s="120"/>
      <c r="KUR14" s="120"/>
      <c r="KUS14" s="120"/>
      <c r="KUT14" s="120"/>
      <c r="KUU14" s="120"/>
      <c r="KUV14" s="120"/>
      <c r="KUW14" s="120"/>
      <c r="KUX14" s="120"/>
      <c r="KUY14" s="120"/>
      <c r="KUZ14" s="120"/>
      <c r="KVA14" s="120"/>
      <c r="KVB14" s="120"/>
      <c r="KVC14" s="120"/>
      <c r="KVD14" s="120"/>
      <c r="KVE14" s="120"/>
      <c r="KVF14" s="120"/>
      <c r="KVG14" s="120"/>
      <c r="KVH14" s="120"/>
      <c r="KVI14" s="120"/>
      <c r="KVJ14" s="120"/>
      <c r="KVK14" s="120"/>
      <c r="KVL14" s="120"/>
      <c r="KVM14" s="120"/>
      <c r="KVN14" s="120"/>
      <c r="KVO14" s="120"/>
      <c r="KVP14" s="120"/>
      <c r="KVQ14" s="120"/>
      <c r="KVR14" s="120"/>
      <c r="KVS14" s="120"/>
      <c r="KVT14" s="120"/>
      <c r="KVU14" s="120"/>
      <c r="KVV14" s="120"/>
      <c r="KVW14" s="120"/>
      <c r="KVX14" s="120"/>
      <c r="KVY14" s="120"/>
      <c r="KVZ14" s="120"/>
      <c r="KWA14" s="120"/>
      <c r="KWB14" s="120"/>
      <c r="KWC14" s="120"/>
      <c r="KWD14" s="120"/>
      <c r="KWE14" s="120"/>
      <c r="KWF14" s="120"/>
      <c r="KWG14" s="120"/>
      <c r="KWH14" s="120"/>
      <c r="KWI14" s="120"/>
      <c r="KWJ14" s="120"/>
      <c r="KWK14" s="120"/>
      <c r="KWL14" s="120"/>
      <c r="KWM14" s="120"/>
      <c r="KWN14" s="120"/>
      <c r="KWO14" s="120"/>
      <c r="KWP14" s="120"/>
      <c r="KWQ14" s="120"/>
      <c r="KWR14" s="120"/>
      <c r="KWS14" s="120"/>
      <c r="KWT14" s="120"/>
      <c r="KWU14" s="120"/>
      <c r="KWV14" s="120"/>
      <c r="KWW14" s="120"/>
      <c r="KWX14" s="120"/>
      <c r="KWY14" s="120"/>
      <c r="KWZ14" s="120"/>
      <c r="KXA14" s="120"/>
      <c r="KXB14" s="120"/>
      <c r="KXC14" s="120"/>
      <c r="KXD14" s="120"/>
      <c r="KXE14" s="120"/>
      <c r="KXF14" s="120"/>
      <c r="KXG14" s="120"/>
      <c r="KXH14" s="120"/>
      <c r="KXI14" s="120"/>
      <c r="KXJ14" s="120"/>
      <c r="KXK14" s="120"/>
      <c r="KXL14" s="120"/>
      <c r="KXM14" s="120"/>
      <c r="KXN14" s="120"/>
      <c r="KXO14" s="120"/>
      <c r="KXP14" s="120"/>
      <c r="KXQ14" s="120"/>
      <c r="KXR14" s="120"/>
      <c r="KXS14" s="120"/>
      <c r="KXT14" s="120"/>
      <c r="KXU14" s="120"/>
      <c r="KXV14" s="120"/>
      <c r="KXW14" s="120"/>
      <c r="KXX14" s="120"/>
      <c r="KXY14" s="120"/>
      <c r="KXZ14" s="120"/>
      <c r="KYA14" s="120"/>
      <c r="KYB14" s="120"/>
      <c r="KYC14" s="120"/>
      <c r="KYD14" s="120"/>
      <c r="KYE14" s="120"/>
      <c r="KYF14" s="120"/>
      <c r="KYG14" s="120"/>
      <c r="KYH14" s="120"/>
      <c r="KYI14" s="120"/>
      <c r="KYJ14" s="120"/>
      <c r="KYK14" s="120"/>
      <c r="KYL14" s="120"/>
      <c r="KYM14" s="120"/>
      <c r="KYN14" s="120"/>
      <c r="KYO14" s="120"/>
      <c r="KYP14" s="120"/>
      <c r="KYQ14" s="120"/>
      <c r="KYR14" s="120"/>
      <c r="KYS14" s="120"/>
      <c r="KYT14" s="120"/>
      <c r="KYU14" s="120"/>
      <c r="KYV14" s="120"/>
      <c r="KYW14" s="120"/>
      <c r="KYX14" s="120"/>
      <c r="KYY14" s="120"/>
      <c r="KYZ14" s="120"/>
      <c r="KZA14" s="120"/>
      <c r="KZB14" s="120"/>
      <c r="KZC14" s="120"/>
      <c r="KZD14" s="120"/>
      <c r="KZE14" s="120"/>
      <c r="KZF14" s="120"/>
      <c r="KZG14" s="120"/>
      <c r="KZH14" s="120"/>
      <c r="KZI14" s="120"/>
      <c r="KZJ14" s="120"/>
      <c r="KZK14" s="120"/>
      <c r="KZL14" s="120"/>
      <c r="KZM14" s="120"/>
      <c r="KZN14" s="120"/>
      <c r="KZO14" s="120"/>
      <c r="KZP14" s="120"/>
      <c r="KZQ14" s="120"/>
      <c r="KZR14" s="120"/>
      <c r="KZS14" s="120"/>
      <c r="KZT14" s="120"/>
      <c r="KZU14" s="120"/>
      <c r="KZV14" s="120"/>
      <c r="KZW14" s="120"/>
      <c r="KZX14" s="120"/>
      <c r="KZY14" s="120"/>
      <c r="KZZ14" s="120"/>
      <c r="LAA14" s="120"/>
      <c r="LAB14" s="120"/>
      <c r="LAC14" s="120"/>
      <c r="LAD14" s="120"/>
      <c r="LAE14" s="120"/>
      <c r="LAF14" s="120"/>
      <c r="LAG14" s="120"/>
      <c r="LAH14" s="120"/>
      <c r="LAI14" s="120"/>
      <c r="LAJ14" s="120"/>
      <c r="LAK14" s="120"/>
      <c r="LAL14" s="120"/>
      <c r="LAM14" s="120"/>
      <c r="LAN14" s="120"/>
      <c r="LAO14" s="120"/>
      <c r="LAP14" s="120"/>
      <c r="LAQ14" s="120"/>
      <c r="LAR14" s="120"/>
      <c r="LAS14" s="120"/>
      <c r="LAT14" s="120"/>
      <c r="LAU14" s="120"/>
      <c r="LAV14" s="120"/>
      <c r="LAW14" s="120"/>
      <c r="LAX14" s="120"/>
      <c r="LAY14" s="120"/>
      <c r="LAZ14" s="120"/>
      <c r="LBA14" s="120"/>
      <c r="LBB14" s="120"/>
      <c r="LBC14" s="120"/>
      <c r="LBD14" s="120"/>
      <c r="LBE14" s="120"/>
      <c r="LBF14" s="120"/>
      <c r="LBG14" s="120"/>
      <c r="LBH14" s="120"/>
      <c r="LBI14" s="120"/>
      <c r="LBJ14" s="120"/>
      <c r="LBK14" s="120"/>
      <c r="LBL14" s="120"/>
      <c r="LBM14" s="120"/>
      <c r="LBN14" s="120"/>
      <c r="LBO14" s="120"/>
      <c r="LBP14" s="120"/>
      <c r="LBQ14" s="120"/>
      <c r="LBR14" s="120"/>
      <c r="LBS14" s="120"/>
      <c r="LBT14" s="120"/>
      <c r="LBU14" s="120"/>
      <c r="LBV14" s="120"/>
      <c r="LBW14" s="120"/>
      <c r="LBX14" s="120"/>
      <c r="LBY14" s="120"/>
      <c r="LBZ14" s="120"/>
      <c r="LCA14" s="120"/>
      <c r="LCB14" s="120"/>
      <c r="LCC14" s="120"/>
      <c r="LCD14" s="120"/>
      <c r="LCE14" s="120"/>
      <c r="LCF14" s="120"/>
      <c r="LCG14" s="120"/>
      <c r="LCH14" s="120"/>
      <c r="LCI14" s="120"/>
      <c r="LCJ14" s="120"/>
      <c r="LCK14" s="120"/>
      <c r="LCL14" s="120"/>
      <c r="LCM14" s="120"/>
      <c r="LCN14" s="120"/>
      <c r="LCO14" s="120"/>
      <c r="LCP14" s="120"/>
      <c r="LCQ14" s="120"/>
      <c r="LCR14" s="120"/>
      <c r="LCS14" s="120"/>
      <c r="LCT14" s="120"/>
      <c r="LCU14" s="120"/>
      <c r="LCV14" s="120"/>
      <c r="LCW14" s="120"/>
      <c r="LCX14" s="120"/>
      <c r="LCY14" s="120"/>
      <c r="LCZ14" s="120"/>
      <c r="LDA14" s="120"/>
      <c r="LDB14" s="120"/>
      <c r="LDC14" s="120"/>
      <c r="LDD14" s="120"/>
      <c r="LDE14" s="120"/>
      <c r="LDF14" s="120"/>
      <c r="LDG14" s="120"/>
      <c r="LDH14" s="120"/>
      <c r="LDI14" s="120"/>
      <c r="LDJ14" s="120"/>
      <c r="LDK14" s="120"/>
      <c r="LDL14" s="120"/>
      <c r="LDM14" s="120"/>
      <c r="LDN14" s="120"/>
      <c r="LDO14" s="120"/>
      <c r="LDP14" s="120"/>
      <c r="LDQ14" s="120"/>
      <c r="LDR14" s="120"/>
      <c r="LDS14" s="120"/>
      <c r="LDT14" s="120"/>
      <c r="LDU14" s="120"/>
      <c r="LDV14" s="120"/>
      <c r="LDW14" s="120"/>
      <c r="LDX14" s="120"/>
      <c r="LDY14" s="120"/>
      <c r="LDZ14" s="120"/>
      <c r="LEA14" s="120"/>
      <c r="LEB14" s="120"/>
      <c r="LEC14" s="120"/>
      <c r="LED14" s="120"/>
      <c r="LEE14" s="120"/>
      <c r="LEF14" s="120"/>
      <c r="LEG14" s="120"/>
      <c r="LEH14" s="120"/>
      <c r="LEI14" s="120"/>
      <c r="LEJ14" s="120"/>
      <c r="LEK14" s="120"/>
      <c r="LEL14" s="120"/>
      <c r="LEM14" s="120"/>
      <c r="LEN14" s="120"/>
      <c r="LEO14" s="120"/>
      <c r="LEP14" s="120"/>
      <c r="LEQ14" s="120"/>
      <c r="LER14" s="120"/>
      <c r="LES14" s="120"/>
      <c r="LET14" s="120"/>
      <c r="LEU14" s="120"/>
      <c r="LEV14" s="120"/>
      <c r="LEW14" s="120"/>
      <c r="LEX14" s="120"/>
      <c r="LEY14" s="120"/>
      <c r="LEZ14" s="120"/>
      <c r="LFA14" s="120"/>
      <c r="LFB14" s="120"/>
      <c r="LFC14" s="120"/>
      <c r="LFD14" s="120"/>
      <c r="LFE14" s="120"/>
      <c r="LFF14" s="120"/>
      <c r="LFG14" s="120"/>
      <c r="LFH14" s="120"/>
      <c r="LFI14" s="120"/>
      <c r="LFJ14" s="120"/>
      <c r="LFK14" s="120"/>
      <c r="LFL14" s="120"/>
      <c r="LFM14" s="120"/>
      <c r="LFN14" s="120"/>
      <c r="LFO14" s="120"/>
      <c r="LFP14" s="120"/>
      <c r="LFQ14" s="120"/>
      <c r="LFR14" s="120"/>
      <c r="LFS14" s="120"/>
      <c r="LFT14" s="120"/>
      <c r="LFU14" s="120"/>
      <c r="LFV14" s="120"/>
      <c r="LFW14" s="120"/>
      <c r="LFX14" s="120"/>
      <c r="LFY14" s="120"/>
      <c r="LFZ14" s="120"/>
      <c r="LGA14" s="120"/>
      <c r="LGB14" s="120"/>
      <c r="LGC14" s="120"/>
      <c r="LGD14" s="120"/>
      <c r="LGE14" s="120"/>
      <c r="LGF14" s="120"/>
      <c r="LGG14" s="120"/>
      <c r="LGH14" s="120"/>
      <c r="LGI14" s="120"/>
      <c r="LGJ14" s="120"/>
      <c r="LGK14" s="120"/>
      <c r="LGL14" s="120"/>
      <c r="LGM14" s="120"/>
      <c r="LGN14" s="120"/>
      <c r="LGO14" s="120"/>
      <c r="LGP14" s="120"/>
      <c r="LGQ14" s="120"/>
      <c r="LGR14" s="120"/>
      <c r="LGS14" s="120"/>
      <c r="LGT14" s="120"/>
      <c r="LGU14" s="120"/>
      <c r="LGV14" s="120"/>
      <c r="LGW14" s="120"/>
      <c r="LGX14" s="120"/>
      <c r="LGY14" s="120"/>
      <c r="LGZ14" s="120"/>
      <c r="LHA14" s="120"/>
      <c r="LHB14" s="120"/>
      <c r="LHC14" s="120"/>
      <c r="LHD14" s="120"/>
      <c r="LHE14" s="120"/>
      <c r="LHF14" s="120"/>
      <c r="LHG14" s="120"/>
      <c r="LHH14" s="120"/>
      <c r="LHI14" s="120"/>
      <c r="LHJ14" s="120"/>
      <c r="LHK14" s="120"/>
      <c r="LHL14" s="120"/>
      <c r="LHM14" s="120"/>
      <c r="LHN14" s="120"/>
      <c r="LHO14" s="120"/>
      <c r="LHP14" s="120"/>
      <c r="LHQ14" s="120"/>
      <c r="LHR14" s="120"/>
      <c r="LHS14" s="120"/>
      <c r="LHT14" s="120"/>
      <c r="LHU14" s="120"/>
      <c r="LHV14" s="120"/>
      <c r="LHW14" s="120"/>
      <c r="LHX14" s="120"/>
      <c r="LHY14" s="120"/>
      <c r="LHZ14" s="120"/>
      <c r="LIA14" s="120"/>
      <c r="LIB14" s="120"/>
      <c r="LIC14" s="120"/>
      <c r="LID14" s="120"/>
      <c r="LIE14" s="120"/>
      <c r="LIF14" s="120"/>
      <c r="LIG14" s="120"/>
      <c r="LIH14" s="120"/>
      <c r="LII14" s="120"/>
      <c r="LIJ14" s="120"/>
      <c r="LIK14" s="120"/>
      <c r="LIL14" s="120"/>
      <c r="LIM14" s="120"/>
      <c r="LIN14" s="120"/>
      <c r="LIO14" s="120"/>
      <c r="LIP14" s="120"/>
      <c r="LIQ14" s="120"/>
      <c r="LIR14" s="120"/>
      <c r="LIS14" s="120"/>
      <c r="LIT14" s="120"/>
      <c r="LIU14" s="120"/>
      <c r="LIV14" s="120"/>
      <c r="LIW14" s="120"/>
      <c r="LIX14" s="120"/>
      <c r="LIY14" s="120"/>
      <c r="LIZ14" s="120"/>
      <c r="LJA14" s="120"/>
      <c r="LJB14" s="120"/>
      <c r="LJC14" s="120"/>
      <c r="LJD14" s="120"/>
      <c r="LJE14" s="120"/>
      <c r="LJF14" s="120"/>
      <c r="LJG14" s="120"/>
      <c r="LJH14" s="120"/>
      <c r="LJI14" s="120"/>
      <c r="LJJ14" s="120"/>
      <c r="LJK14" s="120"/>
      <c r="LJL14" s="120"/>
      <c r="LJM14" s="120"/>
      <c r="LJN14" s="120"/>
      <c r="LJO14" s="120"/>
      <c r="LJP14" s="120"/>
      <c r="LJQ14" s="120"/>
      <c r="LJR14" s="120"/>
      <c r="LJS14" s="120"/>
      <c r="LJT14" s="120"/>
      <c r="LJU14" s="120"/>
      <c r="LJV14" s="120"/>
      <c r="LJW14" s="120"/>
      <c r="LJX14" s="120"/>
      <c r="LJY14" s="120"/>
      <c r="LJZ14" s="120"/>
      <c r="LKA14" s="120"/>
      <c r="LKB14" s="120"/>
      <c r="LKC14" s="120"/>
      <c r="LKD14" s="120"/>
      <c r="LKE14" s="120"/>
      <c r="LKF14" s="120"/>
      <c r="LKG14" s="120"/>
      <c r="LKH14" s="120"/>
      <c r="LKI14" s="120"/>
      <c r="LKJ14" s="120"/>
      <c r="LKK14" s="120"/>
      <c r="LKL14" s="120"/>
      <c r="LKM14" s="120"/>
      <c r="LKN14" s="120"/>
      <c r="LKO14" s="120"/>
      <c r="LKP14" s="120"/>
      <c r="LKQ14" s="120"/>
      <c r="LKR14" s="120"/>
      <c r="LKS14" s="120"/>
      <c r="LKT14" s="120"/>
      <c r="LKU14" s="120"/>
      <c r="LKV14" s="120"/>
      <c r="LKW14" s="120"/>
      <c r="LKX14" s="120"/>
      <c r="LKY14" s="120"/>
      <c r="LKZ14" s="120"/>
      <c r="LLA14" s="120"/>
      <c r="LLB14" s="120"/>
      <c r="LLC14" s="120"/>
      <c r="LLD14" s="120"/>
      <c r="LLE14" s="120"/>
      <c r="LLF14" s="120"/>
      <c r="LLG14" s="120"/>
      <c r="LLH14" s="120"/>
      <c r="LLI14" s="120"/>
      <c r="LLJ14" s="120"/>
      <c r="LLK14" s="120"/>
      <c r="LLL14" s="120"/>
      <c r="LLM14" s="120"/>
      <c r="LLN14" s="120"/>
      <c r="LLO14" s="120"/>
      <c r="LLP14" s="120"/>
      <c r="LLQ14" s="120"/>
      <c r="LLR14" s="120"/>
      <c r="LLS14" s="120"/>
      <c r="LLT14" s="120"/>
      <c r="LLU14" s="120"/>
      <c r="LLV14" s="120"/>
      <c r="LLW14" s="120"/>
      <c r="LLX14" s="120"/>
      <c r="LLY14" s="120"/>
      <c r="LLZ14" s="120"/>
      <c r="LMA14" s="120"/>
      <c r="LMB14" s="120"/>
      <c r="LMC14" s="120"/>
      <c r="LMD14" s="120"/>
      <c r="LME14" s="120"/>
      <c r="LMF14" s="120"/>
      <c r="LMG14" s="120"/>
      <c r="LMH14" s="120"/>
      <c r="LMI14" s="120"/>
      <c r="LMJ14" s="120"/>
      <c r="LMK14" s="120"/>
      <c r="LML14" s="120"/>
      <c r="LMM14" s="120"/>
      <c r="LMN14" s="120"/>
      <c r="LMO14" s="120"/>
      <c r="LMP14" s="120"/>
      <c r="LMQ14" s="120"/>
      <c r="LMR14" s="120"/>
      <c r="LMS14" s="120"/>
      <c r="LMT14" s="120"/>
      <c r="LMU14" s="120"/>
      <c r="LMV14" s="120"/>
      <c r="LMW14" s="120"/>
      <c r="LMX14" s="120"/>
      <c r="LMY14" s="120"/>
      <c r="LMZ14" s="120"/>
      <c r="LNA14" s="120"/>
      <c r="LNB14" s="120"/>
      <c r="LNC14" s="120"/>
      <c r="LND14" s="120"/>
      <c r="LNE14" s="120"/>
      <c r="LNF14" s="120"/>
      <c r="LNG14" s="120"/>
      <c r="LNH14" s="120"/>
      <c r="LNI14" s="120"/>
      <c r="LNJ14" s="120"/>
      <c r="LNK14" s="120"/>
      <c r="LNL14" s="120"/>
      <c r="LNM14" s="120"/>
      <c r="LNN14" s="120"/>
      <c r="LNO14" s="120"/>
      <c r="LNP14" s="120"/>
      <c r="LNQ14" s="120"/>
      <c r="LNR14" s="120"/>
      <c r="LNS14" s="120"/>
      <c r="LNT14" s="120"/>
      <c r="LNU14" s="120"/>
      <c r="LNV14" s="120"/>
      <c r="LNW14" s="120"/>
      <c r="LNX14" s="120"/>
      <c r="LNY14" s="120"/>
      <c r="LNZ14" s="120"/>
      <c r="LOA14" s="120"/>
      <c r="LOB14" s="120"/>
      <c r="LOC14" s="120"/>
      <c r="LOD14" s="120"/>
      <c r="LOE14" s="120"/>
      <c r="LOF14" s="120"/>
      <c r="LOG14" s="120"/>
      <c r="LOH14" s="120"/>
      <c r="LOI14" s="120"/>
      <c r="LOJ14" s="120"/>
      <c r="LOK14" s="120"/>
      <c r="LOL14" s="120"/>
      <c r="LOM14" s="120"/>
      <c r="LON14" s="120"/>
      <c r="LOO14" s="120"/>
      <c r="LOP14" s="120"/>
      <c r="LOQ14" s="120"/>
      <c r="LOR14" s="120"/>
      <c r="LOS14" s="120"/>
      <c r="LOT14" s="120"/>
      <c r="LOU14" s="120"/>
      <c r="LOV14" s="120"/>
      <c r="LOW14" s="120"/>
      <c r="LOX14" s="120"/>
      <c r="LOY14" s="120"/>
      <c r="LOZ14" s="120"/>
      <c r="LPA14" s="120"/>
      <c r="LPB14" s="120"/>
      <c r="LPC14" s="120"/>
      <c r="LPD14" s="120"/>
      <c r="LPE14" s="120"/>
      <c r="LPF14" s="120"/>
      <c r="LPG14" s="120"/>
      <c r="LPH14" s="120"/>
      <c r="LPI14" s="120"/>
      <c r="LPJ14" s="120"/>
      <c r="LPK14" s="120"/>
      <c r="LPL14" s="120"/>
      <c r="LPM14" s="120"/>
      <c r="LPN14" s="120"/>
      <c r="LPO14" s="120"/>
      <c r="LPP14" s="120"/>
      <c r="LPQ14" s="120"/>
      <c r="LPR14" s="120"/>
      <c r="LPS14" s="120"/>
      <c r="LPT14" s="120"/>
      <c r="LPU14" s="120"/>
      <c r="LPV14" s="120"/>
      <c r="LPW14" s="120"/>
      <c r="LPX14" s="120"/>
      <c r="LPY14" s="120"/>
      <c r="LPZ14" s="120"/>
      <c r="LQA14" s="120"/>
      <c r="LQB14" s="120"/>
      <c r="LQC14" s="120"/>
      <c r="LQD14" s="120"/>
      <c r="LQE14" s="120"/>
      <c r="LQF14" s="120"/>
      <c r="LQG14" s="120"/>
      <c r="LQH14" s="120"/>
      <c r="LQI14" s="120"/>
      <c r="LQJ14" s="120"/>
      <c r="LQK14" s="120"/>
      <c r="LQL14" s="120"/>
      <c r="LQM14" s="120"/>
      <c r="LQN14" s="120"/>
      <c r="LQO14" s="120"/>
      <c r="LQP14" s="120"/>
      <c r="LQQ14" s="120"/>
      <c r="LQR14" s="120"/>
      <c r="LQS14" s="120"/>
      <c r="LQT14" s="120"/>
      <c r="LQU14" s="120"/>
      <c r="LQV14" s="120"/>
      <c r="LQW14" s="120"/>
      <c r="LQX14" s="120"/>
      <c r="LQY14" s="120"/>
      <c r="LQZ14" s="120"/>
      <c r="LRA14" s="120"/>
      <c r="LRB14" s="120"/>
      <c r="LRC14" s="120"/>
      <c r="LRD14" s="120"/>
      <c r="LRE14" s="120"/>
      <c r="LRF14" s="120"/>
      <c r="LRG14" s="120"/>
      <c r="LRH14" s="120"/>
      <c r="LRI14" s="120"/>
      <c r="LRJ14" s="120"/>
      <c r="LRK14" s="120"/>
      <c r="LRL14" s="120"/>
      <c r="LRM14" s="120"/>
      <c r="LRN14" s="120"/>
      <c r="LRO14" s="120"/>
      <c r="LRP14" s="120"/>
      <c r="LRQ14" s="120"/>
      <c r="LRR14" s="120"/>
      <c r="LRS14" s="120"/>
      <c r="LRT14" s="120"/>
      <c r="LRU14" s="120"/>
      <c r="LRV14" s="120"/>
      <c r="LRW14" s="120"/>
      <c r="LRX14" s="120"/>
      <c r="LRY14" s="120"/>
      <c r="LRZ14" s="120"/>
      <c r="LSA14" s="120"/>
      <c r="LSB14" s="120"/>
      <c r="LSC14" s="120"/>
      <c r="LSD14" s="120"/>
      <c r="LSE14" s="120"/>
      <c r="LSF14" s="120"/>
      <c r="LSG14" s="120"/>
      <c r="LSH14" s="120"/>
      <c r="LSI14" s="120"/>
      <c r="LSJ14" s="120"/>
      <c r="LSK14" s="120"/>
      <c r="LSL14" s="120"/>
      <c r="LSM14" s="120"/>
      <c r="LSN14" s="120"/>
      <c r="LSO14" s="120"/>
      <c r="LSP14" s="120"/>
      <c r="LSQ14" s="120"/>
      <c r="LSR14" s="120"/>
      <c r="LSS14" s="120"/>
      <c r="LST14" s="120"/>
      <c r="LSU14" s="120"/>
      <c r="LSV14" s="120"/>
      <c r="LSW14" s="120"/>
      <c r="LSX14" s="120"/>
      <c r="LSY14" s="120"/>
      <c r="LSZ14" s="120"/>
      <c r="LTA14" s="120"/>
      <c r="LTB14" s="120"/>
      <c r="LTC14" s="120"/>
      <c r="LTD14" s="120"/>
      <c r="LTE14" s="120"/>
      <c r="LTF14" s="120"/>
      <c r="LTG14" s="120"/>
      <c r="LTH14" s="120"/>
      <c r="LTI14" s="120"/>
      <c r="LTJ14" s="120"/>
      <c r="LTK14" s="120"/>
      <c r="LTL14" s="120"/>
      <c r="LTM14" s="120"/>
      <c r="LTN14" s="120"/>
      <c r="LTO14" s="120"/>
      <c r="LTP14" s="120"/>
      <c r="LTQ14" s="120"/>
      <c r="LTR14" s="120"/>
      <c r="LTS14" s="120"/>
      <c r="LTT14" s="120"/>
      <c r="LTU14" s="120"/>
      <c r="LTV14" s="120"/>
      <c r="LTW14" s="120"/>
      <c r="LTX14" s="120"/>
      <c r="LTY14" s="120"/>
      <c r="LTZ14" s="120"/>
      <c r="LUA14" s="120"/>
      <c r="LUB14" s="120"/>
      <c r="LUC14" s="120"/>
      <c r="LUD14" s="120"/>
      <c r="LUE14" s="120"/>
      <c r="LUF14" s="120"/>
      <c r="LUG14" s="120"/>
      <c r="LUH14" s="120"/>
      <c r="LUI14" s="120"/>
      <c r="LUJ14" s="120"/>
      <c r="LUK14" s="120"/>
      <c r="LUL14" s="120"/>
      <c r="LUM14" s="120"/>
      <c r="LUN14" s="120"/>
      <c r="LUO14" s="120"/>
      <c r="LUP14" s="120"/>
      <c r="LUQ14" s="120"/>
      <c r="LUR14" s="120"/>
      <c r="LUS14" s="120"/>
      <c r="LUT14" s="120"/>
      <c r="LUU14" s="120"/>
      <c r="LUV14" s="120"/>
      <c r="LUW14" s="120"/>
      <c r="LUX14" s="120"/>
      <c r="LUY14" s="120"/>
      <c r="LUZ14" s="120"/>
      <c r="LVA14" s="120"/>
      <c r="LVB14" s="120"/>
      <c r="LVC14" s="120"/>
      <c r="LVD14" s="120"/>
      <c r="LVE14" s="120"/>
      <c r="LVF14" s="120"/>
      <c r="LVG14" s="120"/>
      <c r="LVH14" s="120"/>
      <c r="LVI14" s="120"/>
      <c r="LVJ14" s="120"/>
      <c r="LVK14" s="120"/>
      <c r="LVL14" s="120"/>
      <c r="LVM14" s="120"/>
      <c r="LVN14" s="120"/>
      <c r="LVO14" s="120"/>
      <c r="LVP14" s="120"/>
      <c r="LVQ14" s="120"/>
      <c r="LVR14" s="120"/>
      <c r="LVS14" s="120"/>
      <c r="LVT14" s="120"/>
      <c r="LVU14" s="120"/>
      <c r="LVV14" s="120"/>
      <c r="LVW14" s="120"/>
      <c r="LVX14" s="120"/>
      <c r="LVY14" s="120"/>
      <c r="LVZ14" s="120"/>
      <c r="LWA14" s="120"/>
      <c r="LWB14" s="120"/>
      <c r="LWC14" s="120"/>
      <c r="LWD14" s="120"/>
      <c r="LWE14" s="120"/>
      <c r="LWF14" s="120"/>
      <c r="LWG14" s="120"/>
      <c r="LWH14" s="120"/>
      <c r="LWI14" s="120"/>
      <c r="LWJ14" s="120"/>
      <c r="LWK14" s="120"/>
      <c r="LWL14" s="120"/>
      <c r="LWM14" s="120"/>
      <c r="LWN14" s="120"/>
      <c r="LWO14" s="120"/>
      <c r="LWP14" s="120"/>
      <c r="LWQ14" s="120"/>
      <c r="LWR14" s="120"/>
      <c r="LWS14" s="120"/>
      <c r="LWT14" s="120"/>
      <c r="LWU14" s="120"/>
      <c r="LWV14" s="120"/>
      <c r="LWW14" s="120"/>
      <c r="LWX14" s="120"/>
      <c r="LWY14" s="120"/>
      <c r="LWZ14" s="120"/>
      <c r="LXA14" s="120"/>
      <c r="LXB14" s="120"/>
      <c r="LXC14" s="120"/>
      <c r="LXD14" s="120"/>
      <c r="LXE14" s="120"/>
      <c r="LXF14" s="120"/>
      <c r="LXG14" s="120"/>
      <c r="LXH14" s="120"/>
      <c r="LXI14" s="120"/>
      <c r="LXJ14" s="120"/>
      <c r="LXK14" s="120"/>
      <c r="LXL14" s="120"/>
      <c r="LXM14" s="120"/>
      <c r="LXN14" s="120"/>
      <c r="LXO14" s="120"/>
      <c r="LXP14" s="120"/>
      <c r="LXQ14" s="120"/>
      <c r="LXR14" s="120"/>
      <c r="LXS14" s="120"/>
      <c r="LXT14" s="120"/>
      <c r="LXU14" s="120"/>
      <c r="LXV14" s="120"/>
      <c r="LXW14" s="120"/>
      <c r="LXX14" s="120"/>
      <c r="LXY14" s="120"/>
      <c r="LXZ14" s="120"/>
      <c r="LYA14" s="120"/>
      <c r="LYB14" s="120"/>
      <c r="LYC14" s="120"/>
      <c r="LYD14" s="120"/>
      <c r="LYE14" s="120"/>
      <c r="LYF14" s="120"/>
      <c r="LYG14" s="120"/>
      <c r="LYH14" s="120"/>
      <c r="LYI14" s="120"/>
      <c r="LYJ14" s="120"/>
      <c r="LYK14" s="120"/>
      <c r="LYL14" s="120"/>
      <c r="LYM14" s="120"/>
      <c r="LYN14" s="120"/>
      <c r="LYO14" s="120"/>
      <c r="LYP14" s="120"/>
      <c r="LYQ14" s="120"/>
      <c r="LYR14" s="120"/>
      <c r="LYS14" s="120"/>
      <c r="LYT14" s="120"/>
      <c r="LYU14" s="120"/>
      <c r="LYV14" s="120"/>
      <c r="LYW14" s="120"/>
      <c r="LYX14" s="120"/>
      <c r="LYY14" s="120"/>
      <c r="LYZ14" s="120"/>
      <c r="LZA14" s="120"/>
      <c r="LZB14" s="120"/>
      <c r="LZC14" s="120"/>
      <c r="LZD14" s="120"/>
      <c r="LZE14" s="120"/>
      <c r="LZF14" s="120"/>
      <c r="LZG14" s="120"/>
      <c r="LZH14" s="120"/>
      <c r="LZI14" s="120"/>
      <c r="LZJ14" s="120"/>
      <c r="LZK14" s="120"/>
      <c r="LZL14" s="120"/>
      <c r="LZM14" s="120"/>
      <c r="LZN14" s="120"/>
      <c r="LZO14" s="120"/>
      <c r="LZP14" s="120"/>
      <c r="LZQ14" s="120"/>
      <c r="LZR14" s="120"/>
      <c r="LZS14" s="120"/>
      <c r="LZT14" s="120"/>
      <c r="LZU14" s="120"/>
      <c r="LZV14" s="120"/>
      <c r="LZW14" s="120"/>
      <c r="LZX14" s="120"/>
      <c r="LZY14" s="120"/>
      <c r="LZZ14" s="120"/>
      <c r="MAA14" s="120"/>
      <c r="MAB14" s="120"/>
      <c r="MAC14" s="120"/>
      <c r="MAD14" s="120"/>
      <c r="MAE14" s="120"/>
      <c r="MAF14" s="120"/>
      <c r="MAG14" s="120"/>
      <c r="MAH14" s="120"/>
      <c r="MAI14" s="120"/>
      <c r="MAJ14" s="120"/>
      <c r="MAK14" s="120"/>
      <c r="MAL14" s="120"/>
      <c r="MAM14" s="120"/>
      <c r="MAN14" s="120"/>
      <c r="MAO14" s="120"/>
      <c r="MAP14" s="120"/>
      <c r="MAQ14" s="120"/>
      <c r="MAR14" s="120"/>
      <c r="MAS14" s="120"/>
      <c r="MAT14" s="120"/>
      <c r="MAU14" s="120"/>
      <c r="MAV14" s="120"/>
      <c r="MAW14" s="120"/>
      <c r="MAX14" s="120"/>
      <c r="MAY14" s="120"/>
      <c r="MAZ14" s="120"/>
      <c r="MBA14" s="120"/>
      <c r="MBB14" s="120"/>
      <c r="MBC14" s="120"/>
      <c r="MBD14" s="120"/>
      <c r="MBE14" s="120"/>
      <c r="MBF14" s="120"/>
      <c r="MBG14" s="120"/>
      <c r="MBH14" s="120"/>
      <c r="MBI14" s="120"/>
      <c r="MBJ14" s="120"/>
      <c r="MBK14" s="120"/>
      <c r="MBL14" s="120"/>
      <c r="MBM14" s="120"/>
      <c r="MBN14" s="120"/>
      <c r="MBO14" s="120"/>
      <c r="MBP14" s="120"/>
      <c r="MBQ14" s="120"/>
      <c r="MBR14" s="120"/>
      <c r="MBS14" s="120"/>
      <c r="MBT14" s="120"/>
      <c r="MBU14" s="120"/>
      <c r="MBV14" s="120"/>
      <c r="MBW14" s="120"/>
      <c r="MBX14" s="120"/>
      <c r="MBY14" s="120"/>
      <c r="MBZ14" s="120"/>
      <c r="MCA14" s="120"/>
      <c r="MCB14" s="120"/>
      <c r="MCC14" s="120"/>
      <c r="MCD14" s="120"/>
      <c r="MCE14" s="120"/>
      <c r="MCF14" s="120"/>
      <c r="MCG14" s="120"/>
      <c r="MCH14" s="120"/>
      <c r="MCI14" s="120"/>
      <c r="MCJ14" s="120"/>
      <c r="MCK14" s="120"/>
      <c r="MCL14" s="120"/>
      <c r="MCM14" s="120"/>
      <c r="MCN14" s="120"/>
      <c r="MCO14" s="120"/>
      <c r="MCP14" s="120"/>
      <c r="MCQ14" s="120"/>
      <c r="MCR14" s="120"/>
      <c r="MCS14" s="120"/>
      <c r="MCT14" s="120"/>
      <c r="MCU14" s="120"/>
      <c r="MCV14" s="120"/>
      <c r="MCW14" s="120"/>
      <c r="MCX14" s="120"/>
      <c r="MCY14" s="120"/>
      <c r="MCZ14" s="120"/>
      <c r="MDA14" s="120"/>
      <c r="MDB14" s="120"/>
      <c r="MDC14" s="120"/>
      <c r="MDD14" s="120"/>
      <c r="MDE14" s="120"/>
      <c r="MDF14" s="120"/>
      <c r="MDG14" s="120"/>
      <c r="MDH14" s="120"/>
      <c r="MDI14" s="120"/>
      <c r="MDJ14" s="120"/>
      <c r="MDK14" s="120"/>
      <c r="MDL14" s="120"/>
      <c r="MDM14" s="120"/>
      <c r="MDN14" s="120"/>
      <c r="MDO14" s="120"/>
      <c r="MDP14" s="120"/>
      <c r="MDQ14" s="120"/>
      <c r="MDR14" s="120"/>
      <c r="MDS14" s="120"/>
      <c r="MDT14" s="120"/>
      <c r="MDU14" s="120"/>
      <c r="MDV14" s="120"/>
      <c r="MDW14" s="120"/>
      <c r="MDX14" s="120"/>
      <c r="MDY14" s="120"/>
      <c r="MDZ14" s="120"/>
      <c r="MEA14" s="120"/>
      <c r="MEB14" s="120"/>
      <c r="MEC14" s="120"/>
      <c r="MED14" s="120"/>
      <c r="MEE14" s="120"/>
      <c r="MEF14" s="120"/>
      <c r="MEG14" s="120"/>
      <c r="MEH14" s="120"/>
      <c r="MEI14" s="120"/>
      <c r="MEJ14" s="120"/>
      <c r="MEK14" s="120"/>
      <c r="MEL14" s="120"/>
      <c r="MEM14" s="120"/>
      <c r="MEN14" s="120"/>
      <c r="MEO14" s="120"/>
      <c r="MEP14" s="120"/>
      <c r="MEQ14" s="120"/>
      <c r="MER14" s="120"/>
      <c r="MES14" s="120"/>
      <c r="MET14" s="120"/>
      <c r="MEU14" s="120"/>
      <c r="MEV14" s="120"/>
      <c r="MEW14" s="120"/>
      <c r="MEX14" s="120"/>
      <c r="MEY14" s="120"/>
      <c r="MEZ14" s="120"/>
      <c r="MFA14" s="120"/>
      <c r="MFB14" s="120"/>
      <c r="MFC14" s="120"/>
      <c r="MFD14" s="120"/>
      <c r="MFE14" s="120"/>
      <c r="MFF14" s="120"/>
      <c r="MFG14" s="120"/>
      <c r="MFH14" s="120"/>
      <c r="MFI14" s="120"/>
      <c r="MFJ14" s="120"/>
      <c r="MFK14" s="120"/>
      <c r="MFL14" s="120"/>
      <c r="MFM14" s="120"/>
      <c r="MFN14" s="120"/>
      <c r="MFO14" s="120"/>
      <c r="MFP14" s="120"/>
      <c r="MFQ14" s="120"/>
      <c r="MFR14" s="120"/>
      <c r="MFS14" s="120"/>
      <c r="MFT14" s="120"/>
      <c r="MFU14" s="120"/>
      <c r="MFV14" s="120"/>
      <c r="MFW14" s="120"/>
      <c r="MFX14" s="120"/>
      <c r="MFY14" s="120"/>
      <c r="MFZ14" s="120"/>
      <c r="MGA14" s="120"/>
      <c r="MGB14" s="120"/>
      <c r="MGC14" s="120"/>
      <c r="MGD14" s="120"/>
      <c r="MGE14" s="120"/>
      <c r="MGF14" s="120"/>
      <c r="MGG14" s="120"/>
      <c r="MGH14" s="120"/>
      <c r="MGI14" s="120"/>
      <c r="MGJ14" s="120"/>
      <c r="MGK14" s="120"/>
      <c r="MGL14" s="120"/>
      <c r="MGM14" s="120"/>
      <c r="MGN14" s="120"/>
      <c r="MGO14" s="120"/>
      <c r="MGP14" s="120"/>
      <c r="MGQ14" s="120"/>
      <c r="MGR14" s="120"/>
      <c r="MGS14" s="120"/>
      <c r="MGT14" s="120"/>
      <c r="MGU14" s="120"/>
      <c r="MGV14" s="120"/>
      <c r="MGW14" s="120"/>
      <c r="MGX14" s="120"/>
      <c r="MGY14" s="120"/>
      <c r="MGZ14" s="120"/>
      <c r="MHA14" s="120"/>
      <c r="MHB14" s="120"/>
      <c r="MHC14" s="120"/>
      <c r="MHD14" s="120"/>
      <c r="MHE14" s="120"/>
      <c r="MHF14" s="120"/>
      <c r="MHG14" s="120"/>
      <c r="MHH14" s="120"/>
      <c r="MHI14" s="120"/>
      <c r="MHJ14" s="120"/>
      <c r="MHK14" s="120"/>
      <c r="MHL14" s="120"/>
      <c r="MHM14" s="120"/>
      <c r="MHN14" s="120"/>
      <c r="MHO14" s="120"/>
      <c r="MHP14" s="120"/>
      <c r="MHQ14" s="120"/>
      <c r="MHR14" s="120"/>
      <c r="MHS14" s="120"/>
      <c r="MHT14" s="120"/>
      <c r="MHU14" s="120"/>
      <c r="MHV14" s="120"/>
      <c r="MHW14" s="120"/>
      <c r="MHX14" s="120"/>
      <c r="MHY14" s="120"/>
      <c r="MHZ14" s="120"/>
      <c r="MIA14" s="120"/>
      <c r="MIB14" s="120"/>
      <c r="MIC14" s="120"/>
      <c r="MID14" s="120"/>
      <c r="MIE14" s="120"/>
      <c r="MIF14" s="120"/>
      <c r="MIG14" s="120"/>
      <c r="MIH14" s="120"/>
      <c r="MII14" s="120"/>
      <c r="MIJ14" s="120"/>
      <c r="MIK14" s="120"/>
      <c r="MIL14" s="120"/>
      <c r="MIM14" s="120"/>
      <c r="MIN14" s="120"/>
      <c r="MIO14" s="120"/>
      <c r="MIP14" s="120"/>
      <c r="MIQ14" s="120"/>
      <c r="MIR14" s="120"/>
      <c r="MIS14" s="120"/>
      <c r="MIT14" s="120"/>
      <c r="MIU14" s="120"/>
      <c r="MIV14" s="120"/>
      <c r="MIW14" s="120"/>
      <c r="MIX14" s="120"/>
      <c r="MIY14" s="120"/>
      <c r="MIZ14" s="120"/>
      <c r="MJA14" s="120"/>
      <c r="MJB14" s="120"/>
      <c r="MJC14" s="120"/>
      <c r="MJD14" s="120"/>
      <c r="MJE14" s="120"/>
      <c r="MJF14" s="120"/>
      <c r="MJG14" s="120"/>
      <c r="MJH14" s="120"/>
      <c r="MJI14" s="120"/>
      <c r="MJJ14" s="120"/>
      <c r="MJK14" s="120"/>
      <c r="MJL14" s="120"/>
      <c r="MJM14" s="120"/>
      <c r="MJN14" s="120"/>
      <c r="MJO14" s="120"/>
      <c r="MJP14" s="120"/>
      <c r="MJQ14" s="120"/>
      <c r="MJR14" s="120"/>
      <c r="MJS14" s="120"/>
      <c r="MJT14" s="120"/>
      <c r="MJU14" s="120"/>
      <c r="MJV14" s="120"/>
      <c r="MJW14" s="120"/>
      <c r="MJX14" s="120"/>
      <c r="MJY14" s="120"/>
      <c r="MJZ14" s="120"/>
      <c r="MKA14" s="120"/>
      <c r="MKB14" s="120"/>
      <c r="MKC14" s="120"/>
      <c r="MKD14" s="120"/>
      <c r="MKE14" s="120"/>
      <c r="MKF14" s="120"/>
      <c r="MKG14" s="120"/>
      <c r="MKH14" s="120"/>
      <c r="MKI14" s="120"/>
      <c r="MKJ14" s="120"/>
      <c r="MKK14" s="120"/>
      <c r="MKL14" s="120"/>
      <c r="MKM14" s="120"/>
      <c r="MKN14" s="120"/>
      <c r="MKO14" s="120"/>
      <c r="MKP14" s="120"/>
      <c r="MKQ14" s="120"/>
      <c r="MKR14" s="120"/>
      <c r="MKS14" s="120"/>
      <c r="MKT14" s="120"/>
      <c r="MKU14" s="120"/>
      <c r="MKV14" s="120"/>
      <c r="MKW14" s="120"/>
      <c r="MKX14" s="120"/>
      <c r="MKY14" s="120"/>
      <c r="MKZ14" s="120"/>
      <c r="MLA14" s="120"/>
      <c r="MLB14" s="120"/>
      <c r="MLC14" s="120"/>
      <c r="MLD14" s="120"/>
      <c r="MLE14" s="120"/>
      <c r="MLF14" s="120"/>
      <c r="MLG14" s="120"/>
      <c r="MLH14" s="120"/>
      <c r="MLI14" s="120"/>
      <c r="MLJ14" s="120"/>
      <c r="MLK14" s="120"/>
      <c r="MLL14" s="120"/>
      <c r="MLM14" s="120"/>
      <c r="MLN14" s="120"/>
      <c r="MLO14" s="120"/>
      <c r="MLP14" s="120"/>
      <c r="MLQ14" s="120"/>
      <c r="MLR14" s="120"/>
      <c r="MLS14" s="120"/>
      <c r="MLT14" s="120"/>
      <c r="MLU14" s="120"/>
      <c r="MLV14" s="120"/>
      <c r="MLW14" s="120"/>
      <c r="MLX14" s="120"/>
      <c r="MLY14" s="120"/>
      <c r="MLZ14" s="120"/>
      <c r="MMA14" s="120"/>
      <c r="MMB14" s="120"/>
      <c r="MMC14" s="120"/>
      <c r="MMD14" s="120"/>
      <c r="MME14" s="120"/>
      <c r="MMF14" s="120"/>
      <c r="MMG14" s="120"/>
      <c r="MMH14" s="120"/>
      <c r="MMI14" s="120"/>
      <c r="MMJ14" s="120"/>
      <c r="MMK14" s="120"/>
      <c r="MML14" s="120"/>
      <c r="MMM14" s="120"/>
      <c r="MMN14" s="120"/>
      <c r="MMO14" s="120"/>
      <c r="MMP14" s="120"/>
      <c r="MMQ14" s="120"/>
      <c r="MMR14" s="120"/>
      <c r="MMS14" s="120"/>
      <c r="MMT14" s="120"/>
      <c r="MMU14" s="120"/>
      <c r="MMV14" s="120"/>
      <c r="MMW14" s="120"/>
      <c r="MMX14" s="120"/>
      <c r="MMY14" s="120"/>
      <c r="MMZ14" s="120"/>
      <c r="MNA14" s="120"/>
      <c r="MNB14" s="120"/>
      <c r="MNC14" s="120"/>
      <c r="MND14" s="120"/>
      <c r="MNE14" s="120"/>
      <c r="MNF14" s="120"/>
      <c r="MNG14" s="120"/>
      <c r="MNH14" s="120"/>
      <c r="MNI14" s="120"/>
      <c r="MNJ14" s="120"/>
      <c r="MNK14" s="120"/>
      <c r="MNL14" s="120"/>
      <c r="MNM14" s="120"/>
      <c r="MNN14" s="120"/>
      <c r="MNO14" s="120"/>
      <c r="MNP14" s="120"/>
      <c r="MNQ14" s="120"/>
      <c r="MNR14" s="120"/>
      <c r="MNS14" s="120"/>
      <c r="MNT14" s="120"/>
      <c r="MNU14" s="120"/>
      <c r="MNV14" s="120"/>
      <c r="MNW14" s="120"/>
      <c r="MNX14" s="120"/>
      <c r="MNY14" s="120"/>
      <c r="MNZ14" s="120"/>
      <c r="MOA14" s="120"/>
      <c r="MOB14" s="120"/>
      <c r="MOC14" s="120"/>
      <c r="MOD14" s="120"/>
      <c r="MOE14" s="120"/>
      <c r="MOF14" s="120"/>
      <c r="MOG14" s="120"/>
      <c r="MOH14" s="120"/>
      <c r="MOI14" s="120"/>
      <c r="MOJ14" s="120"/>
      <c r="MOK14" s="120"/>
      <c r="MOL14" s="120"/>
      <c r="MOM14" s="120"/>
      <c r="MON14" s="120"/>
      <c r="MOO14" s="120"/>
      <c r="MOP14" s="120"/>
      <c r="MOQ14" s="120"/>
      <c r="MOR14" s="120"/>
      <c r="MOS14" s="120"/>
      <c r="MOT14" s="120"/>
      <c r="MOU14" s="120"/>
      <c r="MOV14" s="120"/>
      <c r="MOW14" s="120"/>
      <c r="MOX14" s="120"/>
      <c r="MOY14" s="120"/>
      <c r="MOZ14" s="120"/>
      <c r="MPA14" s="120"/>
      <c r="MPB14" s="120"/>
      <c r="MPC14" s="120"/>
      <c r="MPD14" s="120"/>
      <c r="MPE14" s="120"/>
      <c r="MPF14" s="120"/>
      <c r="MPG14" s="120"/>
      <c r="MPH14" s="120"/>
      <c r="MPI14" s="120"/>
      <c r="MPJ14" s="120"/>
      <c r="MPK14" s="120"/>
      <c r="MPL14" s="120"/>
      <c r="MPM14" s="120"/>
      <c r="MPN14" s="120"/>
      <c r="MPO14" s="120"/>
      <c r="MPP14" s="120"/>
      <c r="MPQ14" s="120"/>
      <c r="MPR14" s="120"/>
      <c r="MPS14" s="120"/>
      <c r="MPT14" s="120"/>
      <c r="MPU14" s="120"/>
      <c r="MPV14" s="120"/>
      <c r="MPW14" s="120"/>
      <c r="MPX14" s="120"/>
      <c r="MPY14" s="120"/>
      <c r="MPZ14" s="120"/>
      <c r="MQA14" s="120"/>
      <c r="MQB14" s="120"/>
      <c r="MQC14" s="120"/>
      <c r="MQD14" s="120"/>
      <c r="MQE14" s="120"/>
      <c r="MQF14" s="120"/>
      <c r="MQG14" s="120"/>
      <c r="MQH14" s="120"/>
      <c r="MQI14" s="120"/>
      <c r="MQJ14" s="120"/>
      <c r="MQK14" s="120"/>
      <c r="MQL14" s="120"/>
      <c r="MQM14" s="120"/>
      <c r="MQN14" s="120"/>
      <c r="MQO14" s="120"/>
      <c r="MQP14" s="120"/>
      <c r="MQQ14" s="120"/>
      <c r="MQR14" s="120"/>
      <c r="MQS14" s="120"/>
      <c r="MQT14" s="120"/>
      <c r="MQU14" s="120"/>
      <c r="MQV14" s="120"/>
      <c r="MQW14" s="120"/>
      <c r="MQX14" s="120"/>
      <c r="MQY14" s="120"/>
      <c r="MQZ14" s="120"/>
      <c r="MRA14" s="120"/>
      <c r="MRB14" s="120"/>
      <c r="MRC14" s="120"/>
      <c r="MRD14" s="120"/>
      <c r="MRE14" s="120"/>
      <c r="MRF14" s="120"/>
      <c r="MRG14" s="120"/>
      <c r="MRH14" s="120"/>
      <c r="MRI14" s="120"/>
      <c r="MRJ14" s="120"/>
      <c r="MRK14" s="120"/>
      <c r="MRL14" s="120"/>
      <c r="MRM14" s="120"/>
      <c r="MRN14" s="120"/>
      <c r="MRO14" s="120"/>
      <c r="MRP14" s="120"/>
      <c r="MRQ14" s="120"/>
      <c r="MRR14" s="120"/>
      <c r="MRS14" s="120"/>
      <c r="MRT14" s="120"/>
      <c r="MRU14" s="120"/>
      <c r="MRV14" s="120"/>
      <c r="MRW14" s="120"/>
      <c r="MRX14" s="120"/>
      <c r="MRY14" s="120"/>
      <c r="MRZ14" s="120"/>
      <c r="MSA14" s="120"/>
      <c r="MSB14" s="120"/>
      <c r="MSC14" s="120"/>
      <c r="MSD14" s="120"/>
      <c r="MSE14" s="120"/>
      <c r="MSF14" s="120"/>
      <c r="MSG14" s="120"/>
      <c r="MSH14" s="120"/>
      <c r="MSI14" s="120"/>
      <c r="MSJ14" s="120"/>
      <c r="MSK14" s="120"/>
      <c r="MSL14" s="120"/>
      <c r="MSM14" s="120"/>
      <c r="MSN14" s="120"/>
      <c r="MSO14" s="120"/>
      <c r="MSP14" s="120"/>
      <c r="MSQ14" s="120"/>
      <c r="MSR14" s="120"/>
      <c r="MSS14" s="120"/>
      <c r="MST14" s="120"/>
      <c r="MSU14" s="120"/>
      <c r="MSV14" s="120"/>
      <c r="MSW14" s="120"/>
      <c r="MSX14" s="120"/>
      <c r="MSY14" s="120"/>
      <c r="MSZ14" s="120"/>
      <c r="MTA14" s="120"/>
      <c r="MTB14" s="120"/>
      <c r="MTC14" s="120"/>
      <c r="MTD14" s="120"/>
      <c r="MTE14" s="120"/>
      <c r="MTF14" s="120"/>
      <c r="MTG14" s="120"/>
      <c r="MTH14" s="120"/>
      <c r="MTI14" s="120"/>
      <c r="MTJ14" s="120"/>
      <c r="MTK14" s="120"/>
      <c r="MTL14" s="120"/>
      <c r="MTM14" s="120"/>
      <c r="MTN14" s="120"/>
      <c r="MTO14" s="120"/>
      <c r="MTP14" s="120"/>
      <c r="MTQ14" s="120"/>
      <c r="MTR14" s="120"/>
      <c r="MTS14" s="120"/>
      <c r="MTT14" s="120"/>
      <c r="MTU14" s="120"/>
      <c r="MTV14" s="120"/>
      <c r="MTW14" s="120"/>
      <c r="MTX14" s="120"/>
      <c r="MTY14" s="120"/>
      <c r="MTZ14" s="120"/>
      <c r="MUA14" s="120"/>
      <c r="MUB14" s="120"/>
      <c r="MUC14" s="120"/>
      <c r="MUD14" s="120"/>
      <c r="MUE14" s="120"/>
      <c r="MUF14" s="120"/>
      <c r="MUG14" s="120"/>
      <c r="MUH14" s="120"/>
      <c r="MUI14" s="120"/>
      <c r="MUJ14" s="120"/>
      <c r="MUK14" s="120"/>
      <c r="MUL14" s="120"/>
      <c r="MUM14" s="120"/>
      <c r="MUN14" s="120"/>
      <c r="MUO14" s="120"/>
      <c r="MUP14" s="120"/>
      <c r="MUQ14" s="120"/>
      <c r="MUR14" s="120"/>
      <c r="MUS14" s="120"/>
      <c r="MUT14" s="120"/>
      <c r="MUU14" s="120"/>
      <c r="MUV14" s="120"/>
      <c r="MUW14" s="120"/>
      <c r="MUX14" s="120"/>
      <c r="MUY14" s="120"/>
      <c r="MUZ14" s="120"/>
      <c r="MVA14" s="120"/>
      <c r="MVB14" s="120"/>
      <c r="MVC14" s="120"/>
      <c r="MVD14" s="120"/>
      <c r="MVE14" s="120"/>
      <c r="MVF14" s="120"/>
      <c r="MVG14" s="120"/>
      <c r="MVH14" s="120"/>
      <c r="MVI14" s="120"/>
      <c r="MVJ14" s="120"/>
      <c r="MVK14" s="120"/>
      <c r="MVL14" s="120"/>
      <c r="MVM14" s="120"/>
      <c r="MVN14" s="120"/>
      <c r="MVO14" s="120"/>
      <c r="MVP14" s="120"/>
      <c r="MVQ14" s="120"/>
      <c r="MVR14" s="120"/>
      <c r="MVS14" s="120"/>
      <c r="MVT14" s="120"/>
      <c r="MVU14" s="120"/>
      <c r="MVV14" s="120"/>
      <c r="MVW14" s="120"/>
      <c r="MVX14" s="120"/>
      <c r="MVY14" s="120"/>
      <c r="MVZ14" s="120"/>
      <c r="MWA14" s="120"/>
      <c r="MWB14" s="120"/>
      <c r="MWC14" s="120"/>
      <c r="MWD14" s="120"/>
      <c r="MWE14" s="120"/>
      <c r="MWF14" s="120"/>
      <c r="MWG14" s="120"/>
      <c r="MWH14" s="120"/>
      <c r="MWI14" s="120"/>
      <c r="MWJ14" s="120"/>
      <c r="MWK14" s="120"/>
      <c r="MWL14" s="120"/>
      <c r="MWM14" s="120"/>
      <c r="MWN14" s="120"/>
      <c r="MWO14" s="120"/>
      <c r="MWP14" s="120"/>
      <c r="MWQ14" s="120"/>
      <c r="MWR14" s="120"/>
      <c r="MWS14" s="120"/>
      <c r="MWT14" s="120"/>
      <c r="MWU14" s="120"/>
      <c r="MWV14" s="120"/>
      <c r="MWW14" s="120"/>
      <c r="MWX14" s="120"/>
      <c r="MWY14" s="120"/>
      <c r="MWZ14" s="120"/>
      <c r="MXA14" s="120"/>
      <c r="MXB14" s="120"/>
      <c r="MXC14" s="120"/>
      <c r="MXD14" s="120"/>
      <c r="MXE14" s="120"/>
      <c r="MXF14" s="120"/>
      <c r="MXG14" s="120"/>
      <c r="MXH14" s="120"/>
      <c r="MXI14" s="120"/>
      <c r="MXJ14" s="120"/>
      <c r="MXK14" s="120"/>
      <c r="MXL14" s="120"/>
      <c r="MXM14" s="120"/>
      <c r="MXN14" s="120"/>
      <c r="MXO14" s="120"/>
      <c r="MXP14" s="120"/>
      <c r="MXQ14" s="120"/>
      <c r="MXR14" s="120"/>
      <c r="MXS14" s="120"/>
      <c r="MXT14" s="120"/>
      <c r="MXU14" s="120"/>
      <c r="MXV14" s="120"/>
      <c r="MXW14" s="120"/>
      <c r="MXX14" s="120"/>
      <c r="MXY14" s="120"/>
      <c r="MXZ14" s="120"/>
      <c r="MYA14" s="120"/>
      <c r="MYB14" s="120"/>
      <c r="MYC14" s="120"/>
      <c r="MYD14" s="120"/>
      <c r="MYE14" s="120"/>
      <c r="MYF14" s="120"/>
      <c r="MYG14" s="120"/>
      <c r="MYH14" s="120"/>
      <c r="MYI14" s="120"/>
      <c r="MYJ14" s="120"/>
      <c r="MYK14" s="120"/>
      <c r="MYL14" s="120"/>
      <c r="MYM14" s="120"/>
      <c r="MYN14" s="120"/>
      <c r="MYO14" s="120"/>
      <c r="MYP14" s="120"/>
      <c r="MYQ14" s="120"/>
      <c r="MYR14" s="120"/>
      <c r="MYS14" s="120"/>
      <c r="MYT14" s="120"/>
      <c r="MYU14" s="120"/>
      <c r="MYV14" s="120"/>
      <c r="MYW14" s="120"/>
      <c r="MYX14" s="120"/>
      <c r="MYY14" s="120"/>
      <c r="MYZ14" s="120"/>
      <c r="MZA14" s="120"/>
      <c r="MZB14" s="120"/>
      <c r="MZC14" s="120"/>
      <c r="MZD14" s="120"/>
      <c r="MZE14" s="120"/>
      <c r="MZF14" s="120"/>
      <c r="MZG14" s="120"/>
      <c r="MZH14" s="120"/>
      <c r="MZI14" s="120"/>
      <c r="MZJ14" s="120"/>
      <c r="MZK14" s="120"/>
      <c r="MZL14" s="120"/>
      <c r="MZM14" s="120"/>
      <c r="MZN14" s="120"/>
      <c r="MZO14" s="120"/>
      <c r="MZP14" s="120"/>
      <c r="MZQ14" s="120"/>
      <c r="MZR14" s="120"/>
      <c r="MZS14" s="120"/>
      <c r="MZT14" s="120"/>
      <c r="MZU14" s="120"/>
      <c r="MZV14" s="120"/>
      <c r="MZW14" s="120"/>
      <c r="MZX14" s="120"/>
      <c r="MZY14" s="120"/>
      <c r="MZZ14" s="120"/>
      <c r="NAA14" s="120"/>
      <c r="NAB14" s="120"/>
      <c r="NAC14" s="120"/>
      <c r="NAD14" s="120"/>
      <c r="NAE14" s="120"/>
      <c r="NAF14" s="120"/>
      <c r="NAG14" s="120"/>
      <c r="NAH14" s="120"/>
      <c r="NAI14" s="120"/>
      <c r="NAJ14" s="120"/>
      <c r="NAK14" s="120"/>
      <c r="NAL14" s="120"/>
      <c r="NAM14" s="120"/>
      <c r="NAN14" s="120"/>
      <c r="NAO14" s="120"/>
      <c r="NAP14" s="120"/>
      <c r="NAQ14" s="120"/>
      <c r="NAR14" s="120"/>
      <c r="NAS14" s="120"/>
      <c r="NAT14" s="120"/>
      <c r="NAU14" s="120"/>
      <c r="NAV14" s="120"/>
      <c r="NAW14" s="120"/>
      <c r="NAX14" s="120"/>
      <c r="NAY14" s="120"/>
      <c r="NAZ14" s="120"/>
      <c r="NBA14" s="120"/>
      <c r="NBB14" s="120"/>
      <c r="NBC14" s="120"/>
      <c r="NBD14" s="120"/>
      <c r="NBE14" s="120"/>
      <c r="NBF14" s="120"/>
      <c r="NBG14" s="120"/>
      <c r="NBH14" s="120"/>
      <c r="NBI14" s="120"/>
      <c r="NBJ14" s="120"/>
      <c r="NBK14" s="120"/>
      <c r="NBL14" s="120"/>
      <c r="NBM14" s="120"/>
      <c r="NBN14" s="120"/>
      <c r="NBO14" s="120"/>
      <c r="NBP14" s="120"/>
      <c r="NBQ14" s="120"/>
      <c r="NBR14" s="120"/>
      <c r="NBS14" s="120"/>
      <c r="NBT14" s="120"/>
      <c r="NBU14" s="120"/>
      <c r="NBV14" s="120"/>
      <c r="NBW14" s="120"/>
      <c r="NBX14" s="120"/>
      <c r="NBY14" s="120"/>
      <c r="NBZ14" s="120"/>
      <c r="NCA14" s="120"/>
      <c r="NCB14" s="120"/>
      <c r="NCC14" s="120"/>
      <c r="NCD14" s="120"/>
      <c r="NCE14" s="120"/>
      <c r="NCF14" s="120"/>
      <c r="NCG14" s="120"/>
      <c r="NCH14" s="120"/>
      <c r="NCI14" s="120"/>
      <c r="NCJ14" s="120"/>
      <c r="NCK14" s="120"/>
      <c r="NCL14" s="120"/>
      <c r="NCM14" s="120"/>
      <c r="NCN14" s="120"/>
      <c r="NCO14" s="120"/>
      <c r="NCP14" s="120"/>
      <c r="NCQ14" s="120"/>
      <c r="NCR14" s="120"/>
      <c r="NCS14" s="120"/>
      <c r="NCT14" s="120"/>
      <c r="NCU14" s="120"/>
      <c r="NCV14" s="120"/>
      <c r="NCW14" s="120"/>
      <c r="NCX14" s="120"/>
      <c r="NCY14" s="120"/>
      <c r="NCZ14" s="120"/>
      <c r="NDA14" s="120"/>
      <c r="NDB14" s="120"/>
      <c r="NDC14" s="120"/>
      <c r="NDD14" s="120"/>
      <c r="NDE14" s="120"/>
      <c r="NDF14" s="120"/>
      <c r="NDG14" s="120"/>
      <c r="NDH14" s="120"/>
      <c r="NDI14" s="120"/>
      <c r="NDJ14" s="120"/>
      <c r="NDK14" s="120"/>
      <c r="NDL14" s="120"/>
      <c r="NDM14" s="120"/>
      <c r="NDN14" s="120"/>
      <c r="NDO14" s="120"/>
      <c r="NDP14" s="120"/>
      <c r="NDQ14" s="120"/>
      <c r="NDR14" s="120"/>
      <c r="NDS14" s="120"/>
      <c r="NDT14" s="120"/>
      <c r="NDU14" s="120"/>
      <c r="NDV14" s="120"/>
      <c r="NDW14" s="120"/>
      <c r="NDX14" s="120"/>
      <c r="NDY14" s="120"/>
      <c r="NDZ14" s="120"/>
      <c r="NEA14" s="120"/>
      <c r="NEB14" s="120"/>
      <c r="NEC14" s="120"/>
      <c r="NED14" s="120"/>
      <c r="NEE14" s="120"/>
      <c r="NEF14" s="120"/>
      <c r="NEG14" s="120"/>
      <c r="NEH14" s="120"/>
      <c r="NEI14" s="120"/>
      <c r="NEJ14" s="120"/>
      <c r="NEK14" s="120"/>
      <c r="NEL14" s="120"/>
      <c r="NEM14" s="120"/>
      <c r="NEN14" s="120"/>
      <c r="NEO14" s="120"/>
      <c r="NEP14" s="120"/>
      <c r="NEQ14" s="120"/>
      <c r="NER14" s="120"/>
      <c r="NES14" s="120"/>
      <c r="NET14" s="120"/>
      <c r="NEU14" s="120"/>
      <c r="NEV14" s="120"/>
      <c r="NEW14" s="120"/>
      <c r="NEX14" s="120"/>
      <c r="NEY14" s="120"/>
      <c r="NEZ14" s="120"/>
      <c r="NFA14" s="120"/>
      <c r="NFB14" s="120"/>
      <c r="NFC14" s="120"/>
      <c r="NFD14" s="120"/>
      <c r="NFE14" s="120"/>
      <c r="NFF14" s="120"/>
      <c r="NFG14" s="120"/>
      <c r="NFH14" s="120"/>
      <c r="NFI14" s="120"/>
      <c r="NFJ14" s="120"/>
      <c r="NFK14" s="120"/>
      <c r="NFL14" s="120"/>
      <c r="NFM14" s="120"/>
      <c r="NFN14" s="120"/>
      <c r="NFO14" s="120"/>
      <c r="NFP14" s="120"/>
      <c r="NFQ14" s="120"/>
      <c r="NFR14" s="120"/>
      <c r="NFS14" s="120"/>
      <c r="NFT14" s="120"/>
      <c r="NFU14" s="120"/>
      <c r="NFV14" s="120"/>
      <c r="NFW14" s="120"/>
      <c r="NFX14" s="120"/>
      <c r="NFY14" s="120"/>
      <c r="NFZ14" s="120"/>
      <c r="NGA14" s="120"/>
      <c r="NGB14" s="120"/>
      <c r="NGC14" s="120"/>
      <c r="NGD14" s="120"/>
      <c r="NGE14" s="120"/>
      <c r="NGF14" s="120"/>
      <c r="NGG14" s="120"/>
      <c r="NGH14" s="120"/>
      <c r="NGI14" s="120"/>
      <c r="NGJ14" s="120"/>
      <c r="NGK14" s="120"/>
      <c r="NGL14" s="120"/>
      <c r="NGM14" s="120"/>
      <c r="NGN14" s="120"/>
      <c r="NGO14" s="120"/>
      <c r="NGP14" s="120"/>
      <c r="NGQ14" s="120"/>
      <c r="NGR14" s="120"/>
      <c r="NGS14" s="120"/>
      <c r="NGT14" s="120"/>
      <c r="NGU14" s="120"/>
      <c r="NGV14" s="120"/>
      <c r="NGW14" s="120"/>
      <c r="NGX14" s="120"/>
      <c r="NGY14" s="120"/>
      <c r="NGZ14" s="120"/>
      <c r="NHA14" s="120"/>
      <c r="NHB14" s="120"/>
      <c r="NHC14" s="120"/>
      <c r="NHD14" s="120"/>
      <c r="NHE14" s="120"/>
      <c r="NHF14" s="120"/>
      <c r="NHG14" s="120"/>
      <c r="NHH14" s="120"/>
      <c r="NHI14" s="120"/>
      <c r="NHJ14" s="120"/>
      <c r="NHK14" s="120"/>
      <c r="NHL14" s="120"/>
      <c r="NHM14" s="120"/>
      <c r="NHN14" s="120"/>
      <c r="NHO14" s="120"/>
      <c r="NHP14" s="120"/>
      <c r="NHQ14" s="120"/>
      <c r="NHR14" s="120"/>
      <c r="NHS14" s="120"/>
      <c r="NHT14" s="120"/>
      <c r="NHU14" s="120"/>
      <c r="NHV14" s="120"/>
      <c r="NHW14" s="120"/>
      <c r="NHX14" s="120"/>
      <c r="NHY14" s="120"/>
      <c r="NHZ14" s="120"/>
      <c r="NIA14" s="120"/>
      <c r="NIB14" s="120"/>
      <c r="NIC14" s="120"/>
      <c r="NID14" s="120"/>
      <c r="NIE14" s="120"/>
      <c r="NIF14" s="120"/>
      <c r="NIG14" s="120"/>
      <c r="NIH14" s="120"/>
      <c r="NII14" s="120"/>
      <c r="NIJ14" s="120"/>
      <c r="NIK14" s="120"/>
      <c r="NIL14" s="120"/>
      <c r="NIM14" s="120"/>
      <c r="NIN14" s="120"/>
      <c r="NIO14" s="120"/>
      <c r="NIP14" s="120"/>
      <c r="NIQ14" s="120"/>
      <c r="NIR14" s="120"/>
      <c r="NIS14" s="120"/>
      <c r="NIT14" s="120"/>
      <c r="NIU14" s="120"/>
      <c r="NIV14" s="120"/>
      <c r="NIW14" s="120"/>
      <c r="NIX14" s="120"/>
      <c r="NIY14" s="120"/>
      <c r="NIZ14" s="120"/>
      <c r="NJA14" s="120"/>
      <c r="NJB14" s="120"/>
      <c r="NJC14" s="120"/>
      <c r="NJD14" s="120"/>
      <c r="NJE14" s="120"/>
      <c r="NJF14" s="120"/>
      <c r="NJG14" s="120"/>
      <c r="NJH14" s="120"/>
      <c r="NJI14" s="120"/>
      <c r="NJJ14" s="120"/>
      <c r="NJK14" s="120"/>
      <c r="NJL14" s="120"/>
      <c r="NJM14" s="120"/>
      <c r="NJN14" s="120"/>
      <c r="NJO14" s="120"/>
      <c r="NJP14" s="120"/>
      <c r="NJQ14" s="120"/>
      <c r="NJR14" s="120"/>
      <c r="NJS14" s="120"/>
      <c r="NJT14" s="120"/>
      <c r="NJU14" s="120"/>
      <c r="NJV14" s="120"/>
      <c r="NJW14" s="120"/>
      <c r="NJX14" s="120"/>
      <c r="NJY14" s="120"/>
      <c r="NJZ14" s="120"/>
      <c r="NKA14" s="120"/>
      <c r="NKB14" s="120"/>
      <c r="NKC14" s="120"/>
      <c r="NKD14" s="120"/>
      <c r="NKE14" s="120"/>
      <c r="NKF14" s="120"/>
      <c r="NKG14" s="120"/>
      <c r="NKH14" s="120"/>
      <c r="NKI14" s="120"/>
      <c r="NKJ14" s="120"/>
      <c r="NKK14" s="120"/>
      <c r="NKL14" s="120"/>
      <c r="NKM14" s="120"/>
      <c r="NKN14" s="120"/>
      <c r="NKO14" s="120"/>
      <c r="NKP14" s="120"/>
      <c r="NKQ14" s="120"/>
      <c r="NKR14" s="120"/>
      <c r="NKS14" s="120"/>
      <c r="NKT14" s="120"/>
      <c r="NKU14" s="120"/>
      <c r="NKV14" s="120"/>
      <c r="NKW14" s="120"/>
      <c r="NKX14" s="120"/>
      <c r="NKY14" s="120"/>
      <c r="NKZ14" s="120"/>
      <c r="NLA14" s="120"/>
      <c r="NLB14" s="120"/>
      <c r="NLC14" s="120"/>
      <c r="NLD14" s="120"/>
      <c r="NLE14" s="120"/>
      <c r="NLF14" s="120"/>
      <c r="NLG14" s="120"/>
      <c r="NLH14" s="120"/>
      <c r="NLI14" s="120"/>
      <c r="NLJ14" s="120"/>
      <c r="NLK14" s="120"/>
      <c r="NLL14" s="120"/>
      <c r="NLM14" s="120"/>
      <c r="NLN14" s="120"/>
      <c r="NLO14" s="120"/>
      <c r="NLP14" s="120"/>
      <c r="NLQ14" s="120"/>
      <c r="NLR14" s="120"/>
      <c r="NLS14" s="120"/>
      <c r="NLT14" s="120"/>
      <c r="NLU14" s="120"/>
      <c r="NLV14" s="120"/>
      <c r="NLW14" s="120"/>
      <c r="NLX14" s="120"/>
      <c r="NLY14" s="120"/>
      <c r="NLZ14" s="120"/>
      <c r="NMA14" s="120"/>
      <c r="NMB14" s="120"/>
      <c r="NMC14" s="120"/>
      <c r="NMD14" s="120"/>
      <c r="NME14" s="120"/>
      <c r="NMF14" s="120"/>
      <c r="NMG14" s="120"/>
      <c r="NMH14" s="120"/>
      <c r="NMI14" s="120"/>
      <c r="NMJ14" s="120"/>
      <c r="NMK14" s="120"/>
      <c r="NML14" s="120"/>
      <c r="NMM14" s="120"/>
      <c r="NMN14" s="120"/>
      <c r="NMO14" s="120"/>
      <c r="NMP14" s="120"/>
      <c r="NMQ14" s="120"/>
      <c r="NMR14" s="120"/>
      <c r="NMS14" s="120"/>
      <c r="NMT14" s="120"/>
      <c r="NMU14" s="120"/>
      <c r="NMV14" s="120"/>
      <c r="NMW14" s="120"/>
      <c r="NMX14" s="120"/>
      <c r="NMY14" s="120"/>
      <c r="NMZ14" s="120"/>
      <c r="NNA14" s="120"/>
      <c r="NNB14" s="120"/>
      <c r="NNC14" s="120"/>
      <c r="NND14" s="120"/>
      <c r="NNE14" s="120"/>
      <c r="NNF14" s="120"/>
      <c r="NNG14" s="120"/>
      <c r="NNH14" s="120"/>
      <c r="NNI14" s="120"/>
      <c r="NNJ14" s="120"/>
      <c r="NNK14" s="120"/>
      <c r="NNL14" s="120"/>
      <c r="NNM14" s="120"/>
      <c r="NNN14" s="120"/>
      <c r="NNO14" s="120"/>
      <c r="NNP14" s="120"/>
      <c r="NNQ14" s="120"/>
      <c r="NNR14" s="120"/>
      <c r="NNS14" s="120"/>
      <c r="NNT14" s="120"/>
      <c r="NNU14" s="120"/>
      <c r="NNV14" s="120"/>
      <c r="NNW14" s="120"/>
      <c r="NNX14" s="120"/>
      <c r="NNY14" s="120"/>
      <c r="NNZ14" s="120"/>
      <c r="NOA14" s="120"/>
      <c r="NOB14" s="120"/>
      <c r="NOC14" s="120"/>
      <c r="NOD14" s="120"/>
      <c r="NOE14" s="120"/>
      <c r="NOF14" s="120"/>
      <c r="NOG14" s="120"/>
      <c r="NOH14" s="120"/>
      <c r="NOI14" s="120"/>
      <c r="NOJ14" s="120"/>
      <c r="NOK14" s="120"/>
      <c r="NOL14" s="120"/>
      <c r="NOM14" s="120"/>
      <c r="NON14" s="120"/>
      <c r="NOO14" s="120"/>
      <c r="NOP14" s="120"/>
      <c r="NOQ14" s="120"/>
      <c r="NOR14" s="120"/>
      <c r="NOS14" s="120"/>
      <c r="NOT14" s="120"/>
      <c r="NOU14" s="120"/>
      <c r="NOV14" s="120"/>
      <c r="NOW14" s="120"/>
      <c r="NOX14" s="120"/>
      <c r="NOY14" s="120"/>
      <c r="NOZ14" s="120"/>
      <c r="NPA14" s="120"/>
      <c r="NPB14" s="120"/>
      <c r="NPC14" s="120"/>
      <c r="NPD14" s="120"/>
      <c r="NPE14" s="120"/>
      <c r="NPF14" s="120"/>
      <c r="NPG14" s="120"/>
      <c r="NPH14" s="120"/>
      <c r="NPI14" s="120"/>
      <c r="NPJ14" s="120"/>
      <c r="NPK14" s="120"/>
      <c r="NPL14" s="120"/>
      <c r="NPM14" s="120"/>
      <c r="NPN14" s="120"/>
      <c r="NPO14" s="120"/>
      <c r="NPP14" s="120"/>
      <c r="NPQ14" s="120"/>
      <c r="NPR14" s="120"/>
      <c r="NPS14" s="120"/>
      <c r="NPT14" s="120"/>
      <c r="NPU14" s="120"/>
      <c r="NPV14" s="120"/>
      <c r="NPW14" s="120"/>
      <c r="NPX14" s="120"/>
      <c r="NPY14" s="120"/>
      <c r="NPZ14" s="120"/>
      <c r="NQA14" s="120"/>
      <c r="NQB14" s="120"/>
      <c r="NQC14" s="120"/>
      <c r="NQD14" s="120"/>
      <c r="NQE14" s="120"/>
      <c r="NQF14" s="120"/>
      <c r="NQG14" s="120"/>
      <c r="NQH14" s="120"/>
      <c r="NQI14" s="120"/>
      <c r="NQJ14" s="120"/>
      <c r="NQK14" s="120"/>
      <c r="NQL14" s="120"/>
      <c r="NQM14" s="120"/>
      <c r="NQN14" s="120"/>
      <c r="NQO14" s="120"/>
      <c r="NQP14" s="120"/>
      <c r="NQQ14" s="120"/>
      <c r="NQR14" s="120"/>
      <c r="NQS14" s="120"/>
      <c r="NQT14" s="120"/>
      <c r="NQU14" s="120"/>
      <c r="NQV14" s="120"/>
      <c r="NQW14" s="120"/>
      <c r="NQX14" s="120"/>
      <c r="NQY14" s="120"/>
      <c r="NQZ14" s="120"/>
      <c r="NRA14" s="120"/>
      <c r="NRB14" s="120"/>
      <c r="NRC14" s="120"/>
      <c r="NRD14" s="120"/>
      <c r="NRE14" s="120"/>
      <c r="NRF14" s="120"/>
      <c r="NRG14" s="120"/>
      <c r="NRH14" s="120"/>
      <c r="NRI14" s="120"/>
      <c r="NRJ14" s="120"/>
      <c r="NRK14" s="120"/>
      <c r="NRL14" s="120"/>
      <c r="NRM14" s="120"/>
      <c r="NRN14" s="120"/>
      <c r="NRO14" s="120"/>
      <c r="NRP14" s="120"/>
      <c r="NRQ14" s="120"/>
      <c r="NRR14" s="120"/>
      <c r="NRS14" s="120"/>
      <c r="NRT14" s="120"/>
      <c r="NRU14" s="120"/>
      <c r="NRV14" s="120"/>
      <c r="NRW14" s="120"/>
      <c r="NRX14" s="120"/>
      <c r="NRY14" s="120"/>
      <c r="NRZ14" s="120"/>
      <c r="NSA14" s="120"/>
      <c r="NSB14" s="120"/>
      <c r="NSC14" s="120"/>
      <c r="NSD14" s="120"/>
      <c r="NSE14" s="120"/>
      <c r="NSF14" s="120"/>
      <c r="NSG14" s="120"/>
      <c r="NSH14" s="120"/>
      <c r="NSI14" s="120"/>
      <c r="NSJ14" s="120"/>
      <c r="NSK14" s="120"/>
      <c r="NSL14" s="120"/>
      <c r="NSM14" s="120"/>
      <c r="NSN14" s="120"/>
      <c r="NSO14" s="120"/>
      <c r="NSP14" s="120"/>
      <c r="NSQ14" s="120"/>
      <c r="NSR14" s="120"/>
      <c r="NSS14" s="120"/>
      <c r="NST14" s="120"/>
      <c r="NSU14" s="120"/>
      <c r="NSV14" s="120"/>
      <c r="NSW14" s="120"/>
      <c r="NSX14" s="120"/>
      <c r="NSY14" s="120"/>
      <c r="NSZ14" s="120"/>
      <c r="NTA14" s="120"/>
      <c r="NTB14" s="120"/>
      <c r="NTC14" s="120"/>
      <c r="NTD14" s="120"/>
      <c r="NTE14" s="120"/>
      <c r="NTF14" s="120"/>
      <c r="NTG14" s="120"/>
      <c r="NTH14" s="120"/>
      <c r="NTI14" s="120"/>
      <c r="NTJ14" s="120"/>
      <c r="NTK14" s="120"/>
      <c r="NTL14" s="120"/>
      <c r="NTM14" s="120"/>
      <c r="NTN14" s="120"/>
      <c r="NTO14" s="120"/>
      <c r="NTP14" s="120"/>
      <c r="NTQ14" s="120"/>
      <c r="NTR14" s="120"/>
      <c r="NTS14" s="120"/>
      <c r="NTT14" s="120"/>
      <c r="NTU14" s="120"/>
      <c r="NTV14" s="120"/>
      <c r="NTW14" s="120"/>
      <c r="NTX14" s="120"/>
      <c r="NTY14" s="120"/>
      <c r="NTZ14" s="120"/>
      <c r="NUA14" s="120"/>
      <c r="NUB14" s="120"/>
      <c r="NUC14" s="120"/>
      <c r="NUD14" s="120"/>
      <c r="NUE14" s="120"/>
      <c r="NUF14" s="120"/>
      <c r="NUG14" s="120"/>
      <c r="NUH14" s="120"/>
      <c r="NUI14" s="120"/>
      <c r="NUJ14" s="120"/>
      <c r="NUK14" s="120"/>
      <c r="NUL14" s="120"/>
      <c r="NUM14" s="120"/>
      <c r="NUN14" s="120"/>
      <c r="NUO14" s="120"/>
      <c r="NUP14" s="120"/>
      <c r="NUQ14" s="120"/>
      <c r="NUR14" s="120"/>
      <c r="NUS14" s="120"/>
      <c r="NUT14" s="120"/>
      <c r="NUU14" s="120"/>
      <c r="NUV14" s="120"/>
      <c r="NUW14" s="120"/>
      <c r="NUX14" s="120"/>
      <c r="NUY14" s="120"/>
      <c r="NUZ14" s="120"/>
      <c r="NVA14" s="120"/>
      <c r="NVB14" s="120"/>
      <c r="NVC14" s="120"/>
      <c r="NVD14" s="120"/>
      <c r="NVE14" s="120"/>
      <c r="NVF14" s="120"/>
      <c r="NVG14" s="120"/>
      <c r="NVH14" s="120"/>
      <c r="NVI14" s="120"/>
      <c r="NVJ14" s="120"/>
      <c r="NVK14" s="120"/>
      <c r="NVL14" s="120"/>
      <c r="NVM14" s="120"/>
      <c r="NVN14" s="120"/>
      <c r="NVO14" s="120"/>
      <c r="NVP14" s="120"/>
      <c r="NVQ14" s="120"/>
      <c r="NVR14" s="120"/>
      <c r="NVS14" s="120"/>
      <c r="NVT14" s="120"/>
      <c r="NVU14" s="120"/>
      <c r="NVV14" s="120"/>
      <c r="NVW14" s="120"/>
      <c r="NVX14" s="120"/>
      <c r="NVY14" s="120"/>
      <c r="NVZ14" s="120"/>
      <c r="NWA14" s="120"/>
      <c r="NWB14" s="120"/>
      <c r="NWC14" s="120"/>
      <c r="NWD14" s="120"/>
      <c r="NWE14" s="120"/>
      <c r="NWF14" s="120"/>
      <c r="NWG14" s="120"/>
      <c r="NWH14" s="120"/>
      <c r="NWI14" s="120"/>
      <c r="NWJ14" s="120"/>
      <c r="NWK14" s="120"/>
      <c r="NWL14" s="120"/>
      <c r="NWM14" s="120"/>
      <c r="NWN14" s="120"/>
      <c r="NWO14" s="120"/>
      <c r="NWP14" s="120"/>
      <c r="NWQ14" s="120"/>
      <c r="NWR14" s="120"/>
      <c r="NWS14" s="120"/>
      <c r="NWT14" s="120"/>
      <c r="NWU14" s="120"/>
      <c r="NWV14" s="120"/>
      <c r="NWW14" s="120"/>
      <c r="NWX14" s="120"/>
      <c r="NWY14" s="120"/>
      <c r="NWZ14" s="120"/>
      <c r="NXA14" s="120"/>
      <c r="NXB14" s="120"/>
      <c r="NXC14" s="120"/>
      <c r="NXD14" s="120"/>
      <c r="NXE14" s="120"/>
      <c r="NXF14" s="120"/>
      <c r="NXG14" s="120"/>
      <c r="NXH14" s="120"/>
      <c r="NXI14" s="120"/>
      <c r="NXJ14" s="120"/>
      <c r="NXK14" s="120"/>
      <c r="NXL14" s="120"/>
      <c r="NXM14" s="120"/>
      <c r="NXN14" s="120"/>
      <c r="NXO14" s="120"/>
      <c r="NXP14" s="120"/>
      <c r="NXQ14" s="120"/>
      <c r="NXR14" s="120"/>
      <c r="NXS14" s="120"/>
      <c r="NXT14" s="120"/>
      <c r="NXU14" s="120"/>
      <c r="NXV14" s="120"/>
      <c r="NXW14" s="120"/>
      <c r="NXX14" s="120"/>
      <c r="NXY14" s="120"/>
      <c r="NXZ14" s="120"/>
      <c r="NYA14" s="120"/>
      <c r="NYB14" s="120"/>
      <c r="NYC14" s="120"/>
      <c r="NYD14" s="120"/>
      <c r="NYE14" s="120"/>
      <c r="NYF14" s="120"/>
      <c r="NYG14" s="120"/>
      <c r="NYH14" s="120"/>
      <c r="NYI14" s="120"/>
      <c r="NYJ14" s="120"/>
      <c r="NYK14" s="120"/>
      <c r="NYL14" s="120"/>
      <c r="NYM14" s="120"/>
      <c r="NYN14" s="120"/>
      <c r="NYO14" s="120"/>
      <c r="NYP14" s="120"/>
      <c r="NYQ14" s="120"/>
      <c r="NYR14" s="120"/>
      <c r="NYS14" s="120"/>
      <c r="NYT14" s="120"/>
      <c r="NYU14" s="120"/>
      <c r="NYV14" s="120"/>
      <c r="NYW14" s="120"/>
      <c r="NYX14" s="120"/>
      <c r="NYY14" s="120"/>
      <c r="NYZ14" s="120"/>
      <c r="NZA14" s="120"/>
      <c r="NZB14" s="120"/>
      <c r="NZC14" s="120"/>
      <c r="NZD14" s="120"/>
      <c r="NZE14" s="120"/>
      <c r="NZF14" s="120"/>
      <c r="NZG14" s="120"/>
      <c r="NZH14" s="120"/>
      <c r="NZI14" s="120"/>
      <c r="NZJ14" s="120"/>
      <c r="NZK14" s="120"/>
      <c r="NZL14" s="120"/>
      <c r="NZM14" s="120"/>
      <c r="NZN14" s="120"/>
      <c r="NZO14" s="120"/>
      <c r="NZP14" s="120"/>
      <c r="NZQ14" s="120"/>
      <c r="NZR14" s="120"/>
      <c r="NZS14" s="120"/>
      <c r="NZT14" s="120"/>
      <c r="NZU14" s="120"/>
      <c r="NZV14" s="120"/>
      <c r="NZW14" s="120"/>
      <c r="NZX14" s="120"/>
      <c r="NZY14" s="120"/>
      <c r="NZZ14" s="120"/>
      <c r="OAA14" s="120"/>
      <c r="OAB14" s="120"/>
      <c r="OAC14" s="120"/>
      <c r="OAD14" s="120"/>
      <c r="OAE14" s="120"/>
      <c r="OAF14" s="120"/>
      <c r="OAG14" s="120"/>
      <c r="OAH14" s="120"/>
      <c r="OAI14" s="120"/>
      <c r="OAJ14" s="120"/>
      <c r="OAK14" s="120"/>
      <c r="OAL14" s="120"/>
      <c r="OAM14" s="120"/>
      <c r="OAN14" s="120"/>
      <c r="OAO14" s="120"/>
      <c r="OAP14" s="120"/>
      <c r="OAQ14" s="120"/>
      <c r="OAR14" s="120"/>
      <c r="OAS14" s="120"/>
      <c r="OAT14" s="120"/>
      <c r="OAU14" s="120"/>
      <c r="OAV14" s="120"/>
      <c r="OAW14" s="120"/>
      <c r="OAX14" s="120"/>
      <c r="OAY14" s="120"/>
      <c r="OAZ14" s="120"/>
      <c r="OBA14" s="120"/>
      <c r="OBB14" s="120"/>
      <c r="OBC14" s="120"/>
      <c r="OBD14" s="120"/>
      <c r="OBE14" s="120"/>
      <c r="OBF14" s="120"/>
      <c r="OBG14" s="120"/>
      <c r="OBH14" s="120"/>
      <c r="OBI14" s="120"/>
      <c r="OBJ14" s="120"/>
      <c r="OBK14" s="120"/>
      <c r="OBL14" s="120"/>
      <c r="OBM14" s="120"/>
      <c r="OBN14" s="120"/>
      <c r="OBO14" s="120"/>
      <c r="OBP14" s="120"/>
      <c r="OBQ14" s="120"/>
      <c r="OBR14" s="120"/>
      <c r="OBS14" s="120"/>
      <c r="OBT14" s="120"/>
      <c r="OBU14" s="120"/>
      <c r="OBV14" s="120"/>
      <c r="OBW14" s="120"/>
      <c r="OBX14" s="120"/>
      <c r="OBY14" s="120"/>
      <c r="OBZ14" s="120"/>
      <c r="OCA14" s="120"/>
      <c r="OCB14" s="120"/>
      <c r="OCC14" s="120"/>
      <c r="OCD14" s="120"/>
      <c r="OCE14" s="120"/>
      <c r="OCF14" s="120"/>
      <c r="OCG14" s="120"/>
      <c r="OCH14" s="120"/>
      <c r="OCI14" s="120"/>
      <c r="OCJ14" s="120"/>
      <c r="OCK14" s="120"/>
      <c r="OCL14" s="120"/>
      <c r="OCM14" s="120"/>
      <c r="OCN14" s="120"/>
      <c r="OCO14" s="120"/>
      <c r="OCP14" s="120"/>
      <c r="OCQ14" s="120"/>
      <c r="OCR14" s="120"/>
      <c r="OCS14" s="120"/>
      <c r="OCT14" s="120"/>
      <c r="OCU14" s="120"/>
      <c r="OCV14" s="120"/>
      <c r="OCW14" s="120"/>
      <c r="OCX14" s="120"/>
      <c r="OCY14" s="120"/>
      <c r="OCZ14" s="120"/>
      <c r="ODA14" s="120"/>
      <c r="ODB14" s="120"/>
      <c r="ODC14" s="120"/>
      <c r="ODD14" s="120"/>
      <c r="ODE14" s="120"/>
      <c r="ODF14" s="120"/>
      <c r="ODG14" s="120"/>
      <c r="ODH14" s="120"/>
      <c r="ODI14" s="120"/>
      <c r="ODJ14" s="120"/>
      <c r="ODK14" s="120"/>
      <c r="ODL14" s="120"/>
      <c r="ODM14" s="120"/>
      <c r="ODN14" s="120"/>
      <c r="ODO14" s="120"/>
      <c r="ODP14" s="120"/>
      <c r="ODQ14" s="120"/>
      <c r="ODR14" s="120"/>
      <c r="ODS14" s="120"/>
      <c r="ODT14" s="120"/>
      <c r="ODU14" s="120"/>
      <c r="ODV14" s="120"/>
      <c r="ODW14" s="120"/>
      <c r="ODX14" s="120"/>
      <c r="ODY14" s="120"/>
      <c r="ODZ14" s="120"/>
      <c r="OEA14" s="120"/>
      <c r="OEB14" s="120"/>
      <c r="OEC14" s="120"/>
      <c r="OED14" s="120"/>
      <c r="OEE14" s="120"/>
      <c r="OEF14" s="120"/>
      <c r="OEG14" s="120"/>
      <c r="OEH14" s="120"/>
      <c r="OEI14" s="120"/>
      <c r="OEJ14" s="120"/>
      <c r="OEK14" s="120"/>
      <c r="OEL14" s="120"/>
      <c r="OEM14" s="120"/>
      <c r="OEN14" s="120"/>
      <c r="OEO14" s="120"/>
      <c r="OEP14" s="120"/>
      <c r="OEQ14" s="120"/>
      <c r="OER14" s="120"/>
      <c r="OES14" s="120"/>
      <c r="OET14" s="120"/>
      <c r="OEU14" s="120"/>
      <c r="OEV14" s="120"/>
      <c r="OEW14" s="120"/>
      <c r="OEX14" s="120"/>
      <c r="OEY14" s="120"/>
      <c r="OEZ14" s="120"/>
      <c r="OFA14" s="120"/>
      <c r="OFB14" s="120"/>
      <c r="OFC14" s="120"/>
      <c r="OFD14" s="120"/>
      <c r="OFE14" s="120"/>
      <c r="OFF14" s="120"/>
      <c r="OFG14" s="120"/>
      <c r="OFH14" s="120"/>
      <c r="OFI14" s="120"/>
      <c r="OFJ14" s="120"/>
      <c r="OFK14" s="120"/>
      <c r="OFL14" s="120"/>
      <c r="OFM14" s="120"/>
      <c r="OFN14" s="120"/>
      <c r="OFO14" s="120"/>
      <c r="OFP14" s="120"/>
      <c r="OFQ14" s="120"/>
      <c r="OFR14" s="120"/>
      <c r="OFS14" s="120"/>
      <c r="OFT14" s="120"/>
      <c r="OFU14" s="120"/>
      <c r="OFV14" s="120"/>
      <c r="OFW14" s="120"/>
      <c r="OFX14" s="120"/>
      <c r="OFY14" s="120"/>
      <c r="OFZ14" s="120"/>
      <c r="OGA14" s="120"/>
      <c r="OGB14" s="120"/>
      <c r="OGC14" s="120"/>
      <c r="OGD14" s="120"/>
      <c r="OGE14" s="120"/>
      <c r="OGF14" s="120"/>
      <c r="OGG14" s="120"/>
      <c r="OGH14" s="120"/>
      <c r="OGI14" s="120"/>
      <c r="OGJ14" s="120"/>
      <c r="OGK14" s="120"/>
      <c r="OGL14" s="120"/>
      <c r="OGM14" s="120"/>
      <c r="OGN14" s="120"/>
      <c r="OGO14" s="120"/>
      <c r="OGP14" s="120"/>
      <c r="OGQ14" s="120"/>
      <c r="OGR14" s="120"/>
      <c r="OGS14" s="120"/>
      <c r="OGT14" s="120"/>
      <c r="OGU14" s="120"/>
      <c r="OGV14" s="120"/>
      <c r="OGW14" s="120"/>
      <c r="OGX14" s="120"/>
      <c r="OGY14" s="120"/>
      <c r="OGZ14" s="120"/>
      <c r="OHA14" s="120"/>
      <c r="OHB14" s="120"/>
      <c r="OHC14" s="120"/>
      <c r="OHD14" s="120"/>
      <c r="OHE14" s="120"/>
      <c r="OHF14" s="120"/>
      <c r="OHG14" s="120"/>
      <c r="OHH14" s="120"/>
      <c r="OHI14" s="120"/>
      <c r="OHJ14" s="120"/>
      <c r="OHK14" s="120"/>
      <c r="OHL14" s="120"/>
      <c r="OHM14" s="120"/>
      <c r="OHN14" s="120"/>
      <c r="OHO14" s="120"/>
      <c r="OHP14" s="120"/>
      <c r="OHQ14" s="120"/>
      <c r="OHR14" s="120"/>
      <c r="OHS14" s="120"/>
      <c r="OHT14" s="120"/>
      <c r="OHU14" s="120"/>
      <c r="OHV14" s="120"/>
      <c r="OHW14" s="120"/>
      <c r="OHX14" s="120"/>
      <c r="OHY14" s="120"/>
      <c r="OHZ14" s="120"/>
      <c r="OIA14" s="120"/>
      <c r="OIB14" s="120"/>
      <c r="OIC14" s="120"/>
      <c r="OID14" s="120"/>
      <c r="OIE14" s="120"/>
      <c r="OIF14" s="120"/>
      <c r="OIG14" s="120"/>
      <c r="OIH14" s="120"/>
      <c r="OII14" s="120"/>
      <c r="OIJ14" s="120"/>
      <c r="OIK14" s="120"/>
      <c r="OIL14" s="120"/>
      <c r="OIM14" s="120"/>
      <c r="OIN14" s="120"/>
      <c r="OIO14" s="120"/>
      <c r="OIP14" s="120"/>
      <c r="OIQ14" s="120"/>
      <c r="OIR14" s="120"/>
      <c r="OIS14" s="120"/>
      <c r="OIT14" s="120"/>
      <c r="OIU14" s="120"/>
      <c r="OIV14" s="120"/>
      <c r="OIW14" s="120"/>
      <c r="OIX14" s="120"/>
      <c r="OIY14" s="120"/>
      <c r="OIZ14" s="120"/>
      <c r="OJA14" s="120"/>
      <c r="OJB14" s="120"/>
      <c r="OJC14" s="120"/>
      <c r="OJD14" s="120"/>
      <c r="OJE14" s="120"/>
      <c r="OJF14" s="120"/>
      <c r="OJG14" s="120"/>
      <c r="OJH14" s="120"/>
      <c r="OJI14" s="120"/>
      <c r="OJJ14" s="120"/>
      <c r="OJK14" s="120"/>
      <c r="OJL14" s="120"/>
      <c r="OJM14" s="120"/>
      <c r="OJN14" s="120"/>
      <c r="OJO14" s="120"/>
      <c r="OJP14" s="120"/>
      <c r="OJQ14" s="120"/>
      <c r="OJR14" s="120"/>
      <c r="OJS14" s="120"/>
      <c r="OJT14" s="120"/>
      <c r="OJU14" s="120"/>
      <c r="OJV14" s="120"/>
      <c r="OJW14" s="120"/>
      <c r="OJX14" s="120"/>
      <c r="OJY14" s="120"/>
      <c r="OJZ14" s="120"/>
      <c r="OKA14" s="120"/>
      <c r="OKB14" s="120"/>
      <c r="OKC14" s="120"/>
      <c r="OKD14" s="120"/>
      <c r="OKE14" s="120"/>
      <c r="OKF14" s="120"/>
      <c r="OKG14" s="120"/>
      <c r="OKH14" s="120"/>
      <c r="OKI14" s="120"/>
      <c r="OKJ14" s="120"/>
      <c r="OKK14" s="120"/>
      <c r="OKL14" s="120"/>
      <c r="OKM14" s="120"/>
      <c r="OKN14" s="120"/>
      <c r="OKO14" s="120"/>
      <c r="OKP14" s="120"/>
      <c r="OKQ14" s="120"/>
      <c r="OKR14" s="120"/>
      <c r="OKS14" s="120"/>
      <c r="OKT14" s="120"/>
      <c r="OKU14" s="120"/>
      <c r="OKV14" s="120"/>
      <c r="OKW14" s="120"/>
      <c r="OKX14" s="120"/>
      <c r="OKY14" s="120"/>
      <c r="OKZ14" s="120"/>
      <c r="OLA14" s="120"/>
      <c r="OLB14" s="120"/>
      <c r="OLC14" s="120"/>
      <c r="OLD14" s="120"/>
      <c r="OLE14" s="120"/>
      <c r="OLF14" s="120"/>
      <c r="OLG14" s="120"/>
      <c r="OLH14" s="120"/>
      <c r="OLI14" s="120"/>
      <c r="OLJ14" s="120"/>
      <c r="OLK14" s="120"/>
      <c r="OLL14" s="120"/>
      <c r="OLM14" s="120"/>
      <c r="OLN14" s="120"/>
      <c r="OLO14" s="120"/>
      <c r="OLP14" s="120"/>
      <c r="OLQ14" s="120"/>
      <c r="OLR14" s="120"/>
      <c r="OLS14" s="120"/>
      <c r="OLT14" s="120"/>
      <c r="OLU14" s="120"/>
      <c r="OLV14" s="120"/>
      <c r="OLW14" s="120"/>
      <c r="OLX14" s="120"/>
      <c r="OLY14" s="120"/>
      <c r="OLZ14" s="120"/>
      <c r="OMA14" s="120"/>
      <c r="OMB14" s="120"/>
      <c r="OMC14" s="120"/>
      <c r="OMD14" s="120"/>
      <c r="OME14" s="120"/>
      <c r="OMF14" s="120"/>
      <c r="OMG14" s="120"/>
      <c r="OMH14" s="120"/>
      <c r="OMI14" s="120"/>
      <c r="OMJ14" s="120"/>
      <c r="OMK14" s="120"/>
      <c r="OML14" s="120"/>
      <c r="OMM14" s="120"/>
      <c r="OMN14" s="120"/>
      <c r="OMO14" s="120"/>
      <c r="OMP14" s="120"/>
      <c r="OMQ14" s="120"/>
      <c r="OMR14" s="120"/>
      <c r="OMS14" s="120"/>
      <c r="OMT14" s="120"/>
      <c r="OMU14" s="120"/>
      <c r="OMV14" s="120"/>
      <c r="OMW14" s="120"/>
      <c r="OMX14" s="120"/>
      <c r="OMY14" s="120"/>
      <c r="OMZ14" s="120"/>
      <c r="ONA14" s="120"/>
      <c r="ONB14" s="120"/>
      <c r="ONC14" s="120"/>
      <c r="OND14" s="120"/>
      <c r="ONE14" s="120"/>
      <c r="ONF14" s="120"/>
      <c r="ONG14" s="120"/>
      <c r="ONH14" s="120"/>
      <c r="ONI14" s="120"/>
      <c r="ONJ14" s="120"/>
      <c r="ONK14" s="120"/>
      <c r="ONL14" s="120"/>
      <c r="ONM14" s="120"/>
      <c r="ONN14" s="120"/>
      <c r="ONO14" s="120"/>
      <c r="ONP14" s="120"/>
      <c r="ONQ14" s="120"/>
      <c r="ONR14" s="120"/>
      <c r="ONS14" s="120"/>
      <c r="ONT14" s="120"/>
      <c r="ONU14" s="120"/>
      <c r="ONV14" s="120"/>
      <c r="ONW14" s="120"/>
      <c r="ONX14" s="120"/>
      <c r="ONY14" s="120"/>
      <c r="ONZ14" s="120"/>
      <c r="OOA14" s="120"/>
      <c r="OOB14" s="120"/>
      <c r="OOC14" s="120"/>
      <c r="OOD14" s="120"/>
      <c r="OOE14" s="120"/>
      <c r="OOF14" s="120"/>
      <c r="OOG14" s="120"/>
      <c r="OOH14" s="120"/>
      <c r="OOI14" s="120"/>
      <c r="OOJ14" s="120"/>
      <c r="OOK14" s="120"/>
      <c r="OOL14" s="120"/>
      <c r="OOM14" s="120"/>
      <c r="OON14" s="120"/>
      <c r="OOO14" s="120"/>
      <c r="OOP14" s="120"/>
      <c r="OOQ14" s="120"/>
      <c r="OOR14" s="120"/>
      <c r="OOS14" s="120"/>
      <c r="OOT14" s="120"/>
      <c r="OOU14" s="120"/>
      <c r="OOV14" s="120"/>
      <c r="OOW14" s="120"/>
      <c r="OOX14" s="120"/>
      <c r="OOY14" s="120"/>
      <c r="OOZ14" s="120"/>
      <c r="OPA14" s="120"/>
      <c r="OPB14" s="120"/>
      <c r="OPC14" s="120"/>
      <c r="OPD14" s="120"/>
      <c r="OPE14" s="120"/>
      <c r="OPF14" s="120"/>
      <c r="OPG14" s="120"/>
      <c r="OPH14" s="120"/>
      <c r="OPI14" s="120"/>
      <c r="OPJ14" s="120"/>
      <c r="OPK14" s="120"/>
      <c r="OPL14" s="120"/>
      <c r="OPM14" s="120"/>
      <c r="OPN14" s="120"/>
      <c r="OPO14" s="120"/>
      <c r="OPP14" s="120"/>
      <c r="OPQ14" s="120"/>
      <c r="OPR14" s="120"/>
      <c r="OPS14" s="120"/>
      <c r="OPT14" s="120"/>
      <c r="OPU14" s="120"/>
      <c r="OPV14" s="120"/>
      <c r="OPW14" s="120"/>
      <c r="OPX14" s="120"/>
      <c r="OPY14" s="120"/>
      <c r="OPZ14" s="120"/>
      <c r="OQA14" s="120"/>
      <c r="OQB14" s="120"/>
      <c r="OQC14" s="120"/>
      <c r="OQD14" s="120"/>
      <c r="OQE14" s="120"/>
      <c r="OQF14" s="120"/>
      <c r="OQG14" s="120"/>
      <c r="OQH14" s="120"/>
      <c r="OQI14" s="120"/>
      <c r="OQJ14" s="120"/>
      <c r="OQK14" s="120"/>
      <c r="OQL14" s="120"/>
      <c r="OQM14" s="120"/>
      <c r="OQN14" s="120"/>
      <c r="OQO14" s="120"/>
      <c r="OQP14" s="120"/>
      <c r="OQQ14" s="120"/>
      <c r="OQR14" s="120"/>
      <c r="OQS14" s="120"/>
      <c r="OQT14" s="120"/>
      <c r="OQU14" s="120"/>
      <c r="OQV14" s="120"/>
      <c r="OQW14" s="120"/>
      <c r="OQX14" s="120"/>
      <c r="OQY14" s="120"/>
      <c r="OQZ14" s="120"/>
      <c r="ORA14" s="120"/>
      <c r="ORB14" s="120"/>
      <c r="ORC14" s="120"/>
      <c r="ORD14" s="120"/>
      <c r="ORE14" s="120"/>
      <c r="ORF14" s="120"/>
      <c r="ORG14" s="120"/>
      <c r="ORH14" s="120"/>
      <c r="ORI14" s="120"/>
      <c r="ORJ14" s="120"/>
      <c r="ORK14" s="120"/>
      <c r="ORL14" s="120"/>
      <c r="ORM14" s="120"/>
      <c r="ORN14" s="120"/>
      <c r="ORO14" s="120"/>
      <c r="ORP14" s="120"/>
      <c r="ORQ14" s="120"/>
      <c r="ORR14" s="120"/>
      <c r="ORS14" s="120"/>
      <c r="ORT14" s="120"/>
      <c r="ORU14" s="120"/>
      <c r="ORV14" s="120"/>
      <c r="ORW14" s="120"/>
      <c r="ORX14" s="120"/>
      <c r="ORY14" s="120"/>
      <c r="ORZ14" s="120"/>
      <c r="OSA14" s="120"/>
      <c r="OSB14" s="120"/>
      <c r="OSC14" s="120"/>
      <c r="OSD14" s="120"/>
      <c r="OSE14" s="120"/>
      <c r="OSF14" s="120"/>
      <c r="OSG14" s="120"/>
      <c r="OSH14" s="120"/>
      <c r="OSI14" s="120"/>
      <c r="OSJ14" s="120"/>
      <c r="OSK14" s="120"/>
      <c r="OSL14" s="120"/>
      <c r="OSM14" s="120"/>
      <c r="OSN14" s="120"/>
      <c r="OSO14" s="120"/>
      <c r="OSP14" s="120"/>
      <c r="OSQ14" s="120"/>
      <c r="OSR14" s="120"/>
      <c r="OSS14" s="120"/>
      <c r="OST14" s="120"/>
      <c r="OSU14" s="120"/>
      <c r="OSV14" s="120"/>
      <c r="OSW14" s="120"/>
      <c r="OSX14" s="120"/>
      <c r="OSY14" s="120"/>
      <c r="OSZ14" s="120"/>
      <c r="OTA14" s="120"/>
      <c r="OTB14" s="120"/>
      <c r="OTC14" s="120"/>
      <c r="OTD14" s="120"/>
      <c r="OTE14" s="120"/>
      <c r="OTF14" s="120"/>
      <c r="OTG14" s="120"/>
      <c r="OTH14" s="120"/>
      <c r="OTI14" s="120"/>
      <c r="OTJ14" s="120"/>
      <c r="OTK14" s="120"/>
      <c r="OTL14" s="120"/>
      <c r="OTM14" s="120"/>
      <c r="OTN14" s="120"/>
      <c r="OTO14" s="120"/>
      <c r="OTP14" s="120"/>
      <c r="OTQ14" s="120"/>
      <c r="OTR14" s="120"/>
      <c r="OTS14" s="120"/>
      <c r="OTT14" s="120"/>
      <c r="OTU14" s="120"/>
      <c r="OTV14" s="120"/>
      <c r="OTW14" s="120"/>
      <c r="OTX14" s="120"/>
      <c r="OTY14" s="120"/>
      <c r="OTZ14" s="120"/>
      <c r="OUA14" s="120"/>
      <c r="OUB14" s="120"/>
      <c r="OUC14" s="120"/>
      <c r="OUD14" s="120"/>
      <c r="OUE14" s="120"/>
      <c r="OUF14" s="120"/>
      <c r="OUG14" s="120"/>
      <c r="OUH14" s="120"/>
      <c r="OUI14" s="120"/>
      <c r="OUJ14" s="120"/>
      <c r="OUK14" s="120"/>
      <c r="OUL14" s="120"/>
      <c r="OUM14" s="120"/>
      <c r="OUN14" s="120"/>
      <c r="OUO14" s="120"/>
      <c r="OUP14" s="120"/>
      <c r="OUQ14" s="120"/>
      <c r="OUR14" s="120"/>
      <c r="OUS14" s="120"/>
      <c r="OUT14" s="120"/>
      <c r="OUU14" s="120"/>
      <c r="OUV14" s="120"/>
      <c r="OUW14" s="120"/>
      <c r="OUX14" s="120"/>
      <c r="OUY14" s="120"/>
      <c r="OUZ14" s="120"/>
      <c r="OVA14" s="120"/>
      <c r="OVB14" s="120"/>
      <c r="OVC14" s="120"/>
      <c r="OVD14" s="120"/>
      <c r="OVE14" s="120"/>
      <c r="OVF14" s="120"/>
      <c r="OVG14" s="120"/>
      <c r="OVH14" s="120"/>
      <c r="OVI14" s="120"/>
      <c r="OVJ14" s="120"/>
      <c r="OVK14" s="120"/>
      <c r="OVL14" s="120"/>
      <c r="OVM14" s="120"/>
      <c r="OVN14" s="120"/>
      <c r="OVO14" s="120"/>
      <c r="OVP14" s="120"/>
      <c r="OVQ14" s="120"/>
      <c r="OVR14" s="120"/>
      <c r="OVS14" s="120"/>
      <c r="OVT14" s="120"/>
      <c r="OVU14" s="120"/>
      <c r="OVV14" s="120"/>
      <c r="OVW14" s="120"/>
      <c r="OVX14" s="120"/>
      <c r="OVY14" s="120"/>
      <c r="OVZ14" s="120"/>
      <c r="OWA14" s="120"/>
      <c r="OWB14" s="120"/>
      <c r="OWC14" s="120"/>
      <c r="OWD14" s="120"/>
      <c r="OWE14" s="120"/>
      <c r="OWF14" s="120"/>
      <c r="OWG14" s="120"/>
      <c r="OWH14" s="120"/>
      <c r="OWI14" s="120"/>
      <c r="OWJ14" s="120"/>
      <c r="OWK14" s="120"/>
      <c r="OWL14" s="120"/>
      <c r="OWM14" s="120"/>
      <c r="OWN14" s="120"/>
      <c r="OWO14" s="120"/>
      <c r="OWP14" s="120"/>
      <c r="OWQ14" s="120"/>
      <c r="OWR14" s="120"/>
      <c r="OWS14" s="120"/>
      <c r="OWT14" s="120"/>
      <c r="OWU14" s="120"/>
      <c r="OWV14" s="120"/>
      <c r="OWW14" s="120"/>
      <c r="OWX14" s="120"/>
      <c r="OWY14" s="120"/>
      <c r="OWZ14" s="120"/>
      <c r="OXA14" s="120"/>
      <c r="OXB14" s="120"/>
      <c r="OXC14" s="120"/>
      <c r="OXD14" s="120"/>
      <c r="OXE14" s="120"/>
      <c r="OXF14" s="120"/>
      <c r="OXG14" s="120"/>
      <c r="OXH14" s="120"/>
      <c r="OXI14" s="120"/>
      <c r="OXJ14" s="120"/>
      <c r="OXK14" s="120"/>
      <c r="OXL14" s="120"/>
      <c r="OXM14" s="120"/>
      <c r="OXN14" s="120"/>
      <c r="OXO14" s="120"/>
      <c r="OXP14" s="120"/>
      <c r="OXQ14" s="120"/>
      <c r="OXR14" s="120"/>
      <c r="OXS14" s="120"/>
      <c r="OXT14" s="120"/>
      <c r="OXU14" s="120"/>
      <c r="OXV14" s="120"/>
      <c r="OXW14" s="120"/>
      <c r="OXX14" s="120"/>
      <c r="OXY14" s="120"/>
      <c r="OXZ14" s="120"/>
      <c r="OYA14" s="120"/>
      <c r="OYB14" s="120"/>
      <c r="OYC14" s="120"/>
      <c r="OYD14" s="120"/>
      <c r="OYE14" s="120"/>
      <c r="OYF14" s="120"/>
      <c r="OYG14" s="120"/>
      <c r="OYH14" s="120"/>
      <c r="OYI14" s="120"/>
      <c r="OYJ14" s="120"/>
      <c r="OYK14" s="120"/>
      <c r="OYL14" s="120"/>
      <c r="OYM14" s="120"/>
      <c r="OYN14" s="120"/>
      <c r="OYO14" s="120"/>
      <c r="OYP14" s="120"/>
      <c r="OYQ14" s="120"/>
      <c r="OYR14" s="120"/>
      <c r="OYS14" s="120"/>
      <c r="OYT14" s="120"/>
      <c r="OYU14" s="120"/>
      <c r="OYV14" s="120"/>
      <c r="OYW14" s="120"/>
      <c r="OYX14" s="120"/>
      <c r="OYY14" s="120"/>
      <c r="OYZ14" s="120"/>
      <c r="OZA14" s="120"/>
      <c r="OZB14" s="120"/>
      <c r="OZC14" s="120"/>
      <c r="OZD14" s="120"/>
      <c r="OZE14" s="120"/>
      <c r="OZF14" s="120"/>
      <c r="OZG14" s="120"/>
      <c r="OZH14" s="120"/>
      <c r="OZI14" s="120"/>
      <c r="OZJ14" s="120"/>
      <c r="OZK14" s="120"/>
      <c r="OZL14" s="120"/>
      <c r="OZM14" s="120"/>
      <c r="OZN14" s="120"/>
      <c r="OZO14" s="120"/>
      <c r="OZP14" s="120"/>
      <c r="OZQ14" s="120"/>
      <c r="OZR14" s="120"/>
      <c r="OZS14" s="120"/>
      <c r="OZT14" s="120"/>
      <c r="OZU14" s="120"/>
      <c r="OZV14" s="120"/>
      <c r="OZW14" s="120"/>
      <c r="OZX14" s="120"/>
      <c r="OZY14" s="120"/>
      <c r="OZZ14" s="120"/>
      <c r="PAA14" s="120"/>
      <c r="PAB14" s="120"/>
      <c r="PAC14" s="120"/>
      <c r="PAD14" s="120"/>
      <c r="PAE14" s="120"/>
      <c r="PAF14" s="120"/>
      <c r="PAG14" s="120"/>
      <c r="PAH14" s="120"/>
      <c r="PAI14" s="120"/>
      <c r="PAJ14" s="120"/>
      <c r="PAK14" s="120"/>
      <c r="PAL14" s="120"/>
      <c r="PAM14" s="120"/>
      <c r="PAN14" s="120"/>
      <c r="PAO14" s="120"/>
      <c r="PAP14" s="120"/>
      <c r="PAQ14" s="120"/>
      <c r="PAR14" s="120"/>
      <c r="PAS14" s="120"/>
      <c r="PAT14" s="120"/>
      <c r="PAU14" s="120"/>
      <c r="PAV14" s="120"/>
      <c r="PAW14" s="120"/>
      <c r="PAX14" s="120"/>
      <c r="PAY14" s="120"/>
      <c r="PAZ14" s="120"/>
      <c r="PBA14" s="120"/>
      <c r="PBB14" s="120"/>
      <c r="PBC14" s="120"/>
      <c r="PBD14" s="120"/>
      <c r="PBE14" s="120"/>
      <c r="PBF14" s="120"/>
      <c r="PBG14" s="120"/>
      <c r="PBH14" s="120"/>
      <c r="PBI14" s="120"/>
      <c r="PBJ14" s="120"/>
      <c r="PBK14" s="120"/>
      <c r="PBL14" s="120"/>
      <c r="PBM14" s="120"/>
      <c r="PBN14" s="120"/>
      <c r="PBO14" s="120"/>
      <c r="PBP14" s="120"/>
      <c r="PBQ14" s="120"/>
      <c r="PBR14" s="120"/>
      <c r="PBS14" s="120"/>
      <c r="PBT14" s="120"/>
      <c r="PBU14" s="120"/>
      <c r="PBV14" s="120"/>
      <c r="PBW14" s="120"/>
      <c r="PBX14" s="120"/>
      <c r="PBY14" s="120"/>
      <c r="PBZ14" s="120"/>
      <c r="PCA14" s="120"/>
      <c r="PCB14" s="120"/>
      <c r="PCC14" s="120"/>
      <c r="PCD14" s="120"/>
      <c r="PCE14" s="120"/>
      <c r="PCF14" s="120"/>
      <c r="PCG14" s="120"/>
      <c r="PCH14" s="120"/>
      <c r="PCI14" s="120"/>
      <c r="PCJ14" s="120"/>
      <c r="PCK14" s="120"/>
      <c r="PCL14" s="120"/>
      <c r="PCM14" s="120"/>
      <c r="PCN14" s="120"/>
      <c r="PCO14" s="120"/>
      <c r="PCP14" s="120"/>
      <c r="PCQ14" s="120"/>
      <c r="PCR14" s="120"/>
      <c r="PCS14" s="120"/>
      <c r="PCT14" s="120"/>
      <c r="PCU14" s="120"/>
      <c r="PCV14" s="120"/>
      <c r="PCW14" s="120"/>
      <c r="PCX14" s="120"/>
      <c r="PCY14" s="120"/>
      <c r="PCZ14" s="120"/>
      <c r="PDA14" s="120"/>
      <c r="PDB14" s="120"/>
      <c r="PDC14" s="120"/>
      <c r="PDD14" s="120"/>
      <c r="PDE14" s="120"/>
      <c r="PDF14" s="120"/>
      <c r="PDG14" s="120"/>
      <c r="PDH14" s="120"/>
      <c r="PDI14" s="120"/>
      <c r="PDJ14" s="120"/>
      <c r="PDK14" s="120"/>
      <c r="PDL14" s="120"/>
      <c r="PDM14" s="120"/>
      <c r="PDN14" s="120"/>
      <c r="PDO14" s="120"/>
      <c r="PDP14" s="120"/>
      <c r="PDQ14" s="120"/>
      <c r="PDR14" s="120"/>
      <c r="PDS14" s="120"/>
      <c r="PDT14" s="120"/>
      <c r="PDU14" s="120"/>
      <c r="PDV14" s="120"/>
      <c r="PDW14" s="120"/>
      <c r="PDX14" s="120"/>
      <c r="PDY14" s="120"/>
      <c r="PDZ14" s="120"/>
      <c r="PEA14" s="120"/>
      <c r="PEB14" s="120"/>
      <c r="PEC14" s="120"/>
      <c r="PED14" s="120"/>
      <c r="PEE14" s="120"/>
      <c r="PEF14" s="120"/>
      <c r="PEG14" s="120"/>
      <c r="PEH14" s="120"/>
      <c r="PEI14" s="120"/>
      <c r="PEJ14" s="120"/>
      <c r="PEK14" s="120"/>
      <c r="PEL14" s="120"/>
      <c r="PEM14" s="120"/>
      <c r="PEN14" s="120"/>
      <c r="PEO14" s="120"/>
      <c r="PEP14" s="120"/>
      <c r="PEQ14" s="120"/>
      <c r="PER14" s="120"/>
      <c r="PES14" s="120"/>
      <c r="PET14" s="120"/>
      <c r="PEU14" s="120"/>
      <c r="PEV14" s="120"/>
      <c r="PEW14" s="120"/>
      <c r="PEX14" s="120"/>
      <c r="PEY14" s="120"/>
      <c r="PEZ14" s="120"/>
      <c r="PFA14" s="120"/>
      <c r="PFB14" s="120"/>
      <c r="PFC14" s="120"/>
      <c r="PFD14" s="120"/>
      <c r="PFE14" s="120"/>
      <c r="PFF14" s="120"/>
      <c r="PFG14" s="120"/>
      <c r="PFH14" s="120"/>
      <c r="PFI14" s="120"/>
      <c r="PFJ14" s="120"/>
      <c r="PFK14" s="120"/>
      <c r="PFL14" s="120"/>
      <c r="PFM14" s="120"/>
      <c r="PFN14" s="120"/>
      <c r="PFO14" s="120"/>
      <c r="PFP14" s="120"/>
      <c r="PFQ14" s="120"/>
      <c r="PFR14" s="120"/>
      <c r="PFS14" s="120"/>
      <c r="PFT14" s="120"/>
      <c r="PFU14" s="120"/>
      <c r="PFV14" s="120"/>
      <c r="PFW14" s="120"/>
      <c r="PFX14" s="120"/>
      <c r="PFY14" s="120"/>
      <c r="PFZ14" s="120"/>
      <c r="PGA14" s="120"/>
      <c r="PGB14" s="120"/>
      <c r="PGC14" s="120"/>
      <c r="PGD14" s="120"/>
      <c r="PGE14" s="120"/>
      <c r="PGF14" s="120"/>
      <c r="PGG14" s="120"/>
      <c r="PGH14" s="120"/>
      <c r="PGI14" s="120"/>
      <c r="PGJ14" s="120"/>
      <c r="PGK14" s="120"/>
      <c r="PGL14" s="120"/>
      <c r="PGM14" s="120"/>
      <c r="PGN14" s="120"/>
      <c r="PGO14" s="120"/>
      <c r="PGP14" s="120"/>
      <c r="PGQ14" s="120"/>
      <c r="PGR14" s="120"/>
      <c r="PGS14" s="120"/>
      <c r="PGT14" s="120"/>
      <c r="PGU14" s="120"/>
      <c r="PGV14" s="120"/>
      <c r="PGW14" s="120"/>
      <c r="PGX14" s="120"/>
      <c r="PGY14" s="120"/>
      <c r="PGZ14" s="120"/>
      <c r="PHA14" s="120"/>
      <c r="PHB14" s="120"/>
      <c r="PHC14" s="120"/>
      <c r="PHD14" s="120"/>
      <c r="PHE14" s="120"/>
      <c r="PHF14" s="120"/>
      <c r="PHG14" s="120"/>
      <c r="PHH14" s="120"/>
      <c r="PHI14" s="120"/>
      <c r="PHJ14" s="120"/>
      <c r="PHK14" s="120"/>
      <c r="PHL14" s="120"/>
      <c r="PHM14" s="120"/>
      <c r="PHN14" s="120"/>
      <c r="PHO14" s="120"/>
      <c r="PHP14" s="120"/>
      <c r="PHQ14" s="120"/>
      <c r="PHR14" s="120"/>
      <c r="PHS14" s="120"/>
      <c r="PHT14" s="120"/>
      <c r="PHU14" s="120"/>
      <c r="PHV14" s="120"/>
      <c r="PHW14" s="120"/>
      <c r="PHX14" s="120"/>
      <c r="PHY14" s="120"/>
      <c r="PHZ14" s="120"/>
      <c r="PIA14" s="120"/>
      <c r="PIB14" s="120"/>
      <c r="PIC14" s="120"/>
      <c r="PID14" s="120"/>
      <c r="PIE14" s="120"/>
      <c r="PIF14" s="120"/>
      <c r="PIG14" s="120"/>
      <c r="PIH14" s="120"/>
      <c r="PII14" s="120"/>
      <c r="PIJ14" s="120"/>
      <c r="PIK14" s="120"/>
      <c r="PIL14" s="120"/>
      <c r="PIM14" s="120"/>
      <c r="PIN14" s="120"/>
      <c r="PIO14" s="120"/>
      <c r="PIP14" s="120"/>
      <c r="PIQ14" s="120"/>
      <c r="PIR14" s="120"/>
      <c r="PIS14" s="120"/>
      <c r="PIT14" s="120"/>
      <c r="PIU14" s="120"/>
      <c r="PIV14" s="120"/>
      <c r="PIW14" s="120"/>
      <c r="PIX14" s="120"/>
      <c r="PIY14" s="120"/>
      <c r="PIZ14" s="120"/>
      <c r="PJA14" s="120"/>
      <c r="PJB14" s="120"/>
      <c r="PJC14" s="120"/>
      <c r="PJD14" s="120"/>
      <c r="PJE14" s="120"/>
      <c r="PJF14" s="120"/>
      <c r="PJG14" s="120"/>
      <c r="PJH14" s="120"/>
      <c r="PJI14" s="120"/>
      <c r="PJJ14" s="120"/>
      <c r="PJK14" s="120"/>
      <c r="PJL14" s="120"/>
      <c r="PJM14" s="120"/>
      <c r="PJN14" s="120"/>
      <c r="PJO14" s="120"/>
      <c r="PJP14" s="120"/>
      <c r="PJQ14" s="120"/>
      <c r="PJR14" s="120"/>
      <c r="PJS14" s="120"/>
      <c r="PJT14" s="120"/>
      <c r="PJU14" s="120"/>
      <c r="PJV14" s="120"/>
      <c r="PJW14" s="120"/>
      <c r="PJX14" s="120"/>
      <c r="PJY14" s="120"/>
      <c r="PJZ14" s="120"/>
      <c r="PKA14" s="120"/>
      <c r="PKB14" s="120"/>
      <c r="PKC14" s="120"/>
      <c r="PKD14" s="120"/>
      <c r="PKE14" s="120"/>
      <c r="PKF14" s="120"/>
      <c r="PKG14" s="120"/>
      <c r="PKH14" s="120"/>
      <c r="PKI14" s="120"/>
      <c r="PKJ14" s="120"/>
      <c r="PKK14" s="120"/>
      <c r="PKL14" s="120"/>
      <c r="PKM14" s="120"/>
      <c r="PKN14" s="120"/>
      <c r="PKO14" s="120"/>
      <c r="PKP14" s="120"/>
      <c r="PKQ14" s="120"/>
      <c r="PKR14" s="120"/>
      <c r="PKS14" s="120"/>
      <c r="PKT14" s="120"/>
      <c r="PKU14" s="120"/>
      <c r="PKV14" s="120"/>
      <c r="PKW14" s="120"/>
      <c r="PKX14" s="120"/>
      <c r="PKY14" s="120"/>
      <c r="PKZ14" s="120"/>
      <c r="PLA14" s="120"/>
      <c r="PLB14" s="120"/>
      <c r="PLC14" s="120"/>
      <c r="PLD14" s="120"/>
      <c r="PLE14" s="120"/>
      <c r="PLF14" s="120"/>
      <c r="PLG14" s="120"/>
      <c r="PLH14" s="120"/>
      <c r="PLI14" s="120"/>
      <c r="PLJ14" s="120"/>
      <c r="PLK14" s="120"/>
      <c r="PLL14" s="120"/>
      <c r="PLM14" s="120"/>
      <c r="PLN14" s="120"/>
      <c r="PLO14" s="120"/>
      <c r="PLP14" s="120"/>
      <c r="PLQ14" s="120"/>
      <c r="PLR14" s="120"/>
      <c r="PLS14" s="120"/>
      <c r="PLT14" s="120"/>
      <c r="PLU14" s="120"/>
      <c r="PLV14" s="120"/>
      <c r="PLW14" s="120"/>
      <c r="PLX14" s="120"/>
      <c r="PLY14" s="120"/>
      <c r="PLZ14" s="120"/>
      <c r="PMA14" s="120"/>
      <c r="PMB14" s="120"/>
      <c r="PMC14" s="120"/>
      <c r="PMD14" s="120"/>
      <c r="PME14" s="120"/>
      <c r="PMF14" s="120"/>
      <c r="PMG14" s="120"/>
      <c r="PMH14" s="120"/>
      <c r="PMI14" s="120"/>
      <c r="PMJ14" s="120"/>
      <c r="PMK14" s="120"/>
      <c r="PML14" s="120"/>
      <c r="PMM14" s="120"/>
      <c r="PMN14" s="120"/>
      <c r="PMO14" s="120"/>
      <c r="PMP14" s="120"/>
      <c r="PMQ14" s="120"/>
      <c r="PMR14" s="120"/>
      <c r="PMS14" s="120"/>
      <c r="PMT14" s="120"/>
      <c r="PMU14" s="120"/>
      <c r="PMV14" s="120"/>
      <c r="PMW14" s="120"/>
      <c r="PMX14" s="120"/>
      <c r="PMY14" s="120"/>
      <c r="PMZ14" s="120"/>
      <c r="PNA14" s="120"/>
      <c r="PNB14" s="120"/>
      <c r="PNC14" s="120"/>
      <c r="PND14" s="120"/>
      <c r="PNE14" s="120"/>
      <c r="PNF14" s="120"/>
      <c r="PNG14" s="120"/>
      <c r="PNH14" s="120"/>
      <c r="PNI14" s="120"/>
      <c r="PNJ14" s="120"/>
      <c r="PNK14" s="120"/>
      <c r="PNL14" s="120"/>
      <c r="PNM14" s="120"/>
      <c r="PNN14" s="120"/>
      <c r="PNO14" s="120"/>
      <c r="PNP14" s="120"/>
      <c r="PNQ14" s="120"/>
      <c r="PNR14" s="120"/>
      <c r="PNS14" s="120"/>
      <c r="PNT14" s="120"/>
      <c r="PNU14" s="120"/>
      <c r="PNV14" s="120"/>
      <c r="PNW14" s="120"/>
      <c r="PNX14" s="120"/>
      <c r="PNY14" s="120"/>
      <c r="PNZ14" s="120"/>
      <c r="POA14" s="120"/>
      <c r="POB14" s="120"/>
      <c r="POC14" s="120"/>
      <c r="POD14" s="120"/>
      <c r="POE14" s="120"/>
      <c r="POF14" s="120"/>
      <c r="POG14" s="120"/>
      <c r="POH14" s="120"/>
      <c r="POI14" s="120"/>
      <c r="POJ14" s="120"/>
      <c r="POK14" s="120"/>
      <c r="POL14" s="120"/>
      <c r="POM14" s="120"/>
      <c r="PON14" s="120"/>
      <c r="POO14" s="120"/>
      <c r="POP14" s="120"/>
      <c r="POQ14" s="120"/>
      <c r="POR14" s="120"/>
      <c r="POS14" s="120"/>
      <c r="POT14" s="120"/>
      <c r="POU14" s="120"/>
      <c r="POV14" s="120"/>
      <c r="POW14" s="120"/>
      <c r="POX14" s="120"/>
      <c r="POY14" s="120"/>
      <c r="POZ14" s="120"/>
      <c r="PPA14" s="120"/>
      <c r="PPB14" s="120"/>
      <c r="PPC14" s="120"/>
      <c r="PPD14" s="120"/>
      <c r="PPE14" s="120"/>
      <c r="PPF14" s="120"/>
      <c r="PPG14" s="120"/>
      <c r="PPH14" s="120"/>
      <c r="PPI14" s="120"/>
      <c r="PPJ14" s="120"/>
      <c r="PPK14" s="120"/>
      <c r="PPL14" s="120"/>
      <c r="PPM14" s="120"/>
      <c r="PPN14" s="120"/>
      <c r="PPO14" s="120"/>
      <c r="PPP14" s="120"/>
      <c r="PPQ14" s="120"/>
      <c r="PPR14" s="120"/>
      <c r="PPS14" s="120"/>
      <c r="PPT14" s="120"/>
      <c r="PPU14" s="120"/>
      <c r="PPV14" s="120"/>
      <c r="PPW14" s="120"/>
      <c r="PPX14" s="120"/>
      <c r="PPY14" s="120"/>
      <c r="PPZ14" s="120"/>
      <c r="PQA14" s="120"/>
      <c r="PQB14" s="120"/>
      <c r="PQC14" s="120"/>
      <c r="PQD14" s="120"/>
      <c r="PQE14" s="120"/>
      <c r="PQF14" s="120"/>
      <c r="PQG14" s="120"/>
      <c r="PQH14" s="120"/>
      <c r="PQI14" s="120"/>
      <c r="PQJ14" s="120"/>
      <c r="PQK14" s="120"/>
      <c r="PQL14" s="120"/>
      <c r="PQM14" s="120"/>
      <c r="PQN14" s="120"/>
      <c r="PQO14" s="120"/>
      <c r="PQP14" s="120"/>
      <c r="PQQ14" s="120"/>
      <c r="PQR14" s="120"/>
      <c r="PQS14" s="120"/>
      <c r="PQT14" s="120"/>
      <c r="PQU14" s="120"/>
      <c r="PQV14" s="120"/>
      <c r="PQW14" s="120"/>
      <c r="PQX14" s="120"/>
      <c r="PQY14" s="120"/>
      <c r="PQZ14" s="120"/>
      <c r="PRA14" s="120"/>
      <c r="PRB14" s="120"/>
      <c r="PRC14" s="120"/>
      <c r="PRD14" s="120"/>
      <c r="PRE14" s="120"/>
      <c r="PRF14" s="120"/>
      <c r="PRG14" s="120"/>
      <c r="PRH14" s="120"/>
      <c r="PRI14" s="120"/>
      <c r="PRJ14" s="120"/>
      <c r="PRK14" s="120"/>
      <c r="PRL14" s="120"/>
      <c r="PRM14" s="120"/>
      <c r="PRN14" s="120"/>
      <c r="PRO14" s="120"/>
      <c r="PRP14" s="120"/>
      <c r="PRQ14" s="120"/>
      <c r="PRR14" s="120"/>
      <c r="PRS14" s="120"/>
      <c r="PRT14" s="120"/>
      <c r="PRU14" s="120"/>
      <c r="PRV14" s="120"/>
      <c r="PRW14" s="120"/>
      <c r="PRX14" s="120"/>
      <c r="PRY14" s="120"/>
      <c r="PRZ14" s="120"/>
      <c r="PSA14" s="120"/>
      <c r="PSB14" s="120"/>
      <c r="PSC14" s="120"/>
      <c r="PSD14" s="120"/>
      <c r="PSE14" s="120"/>
      <c r="PSF14" s="120"/>
      <c r="PSG14" s="120"/>
      <c r="PSH14" s="120"/>
      <c r="PSI14" s="120"/>
      <c r="PSJ14" s="120"/>
      <c r="PSK14" s="120"/>
      <c r="PSL14" s="120"/>
      <c r="PSM14" s="120"/>
      <c r="PSN14" s="120"/>
      <c r="PSO14" s="120"/>
      <c r="PSP14" s="120"/>
      <c r="PSQ14" s="120"/>
      <c r="PSR14" s="120"/>
      <c r="PSS14" s="120"/>
      <c r="PST14" s="120"/>
      <c r="PSU14" s="120"/>
      <c r="PSV14" s="120"/>
      <c r="PSW14" s="120"/>
      <c r="PSX14" s="120"/>
      <c r="PSY14" s="120"/>
      <c r="PSZ14" s="120"/>
      <c r="PTA14" s="120"/>
      <c r="PTB14" s="120"/>
      <c r="PTC14" s="120"/>
      <c r="PTD14" s="120"/>
      <c r="PTE14" s="120"/>
      <c r="PTF14" s="120"/>
      <c r="PTG14" s="120"/>
      <c r="PTH14" s="120"/>
      <c r="PTI14" s="120"/>
      <c r="PTJ14" s="120"/>
      <c r="PTK14" s="120"/>
      <c r="PTL14" s="120"/>
      <c r="PTM14" s="120"/>
      <c r="PTN14" s="120"/>
      <c r="PTO14" s="120"/>
      <c r="PTP14" s="120"/>
      <c r="PTQ14" s="120"/>
      <c r="PTR14" s="120"/>
      <c r="PTS14" s="120"/>
      <c r="PTT14" s="120"/>
      <c r="PTU14" s="120"/>
      <c r="PTV14" s="120"/>
      <c r="PTW14" s="120"/>
      <c r="PTX14" s="120"/>
      <c r="PTY14" s="120"/>
      <c r="PTZ14" s="120"/>
      <c r="PUA14" s="120"/>
      <c r="PUB14" s="120"/>
      <c r="PUC14" s="120"/>
      <c r="PUD14" s="120"/>
      <c r="PUE14" s="120"/>
      <c r="PUF14" s="120"/>
      <c r="PUG14" s="120"/>
      <c r="PUH14" s="120"/>
      <c r="PUI14" s="120"/>
      <c r="PUJ14" s="120"/>
      <c r="PUK14" s="120"/>
      <c r="PUL14" s="120"/>
      <c r="PUM14" s="120"/>
      <c r="PUN14" s="120"/>
      <c r="PUO14" s="120"/>
      <c r="PUP14" s="120"/>
      <c r="PUQ14" s="120"/>
      <c r="PUR14" s="120"/>
      <c r="PUS14" s="120"/>
      <c r="PUT14" s="120"/>
      <c r="PUU14" s="120"/>
      <c r="PUV14" s="120"/>
      <c r="PUW14" s="120"/>
      <c r="PUX14" s="120"/>
      <c r="PUY14" s="120"/>
      <c r="PUZ14" s="120"/>
      <c r="PVA14" s="120"/>
      <c r="PVB14" s="120"/>
      <c r="PVC14" s="120"/>
      <c r="PVD14" s="120"/>
      <c r="PVE14" s="120"/>
      <c r="PVF14" s="120"/>
      <c r="PVG14" s="120"/>
      <c r="PVH14" s="120"/>
      <c r="PVI14" s="120"/>
      <c r="PVJ14" s="120"/>
      <c r="PVK14" s="120"/>
      <c r="PVL14" s="120"/>
      <c r="PVM14" s="120"/>
      <c r="PVN14" s="120"/>
      <c r="PVO14" s="120"/>
      <c r="PVP14" s="120"/>
      <c r="PVQ14" s="120"/>
      <c r="PVR14" s="120"/>
      <c r="PVS14" s="120"/>
      <c r="PVT14" s="120"/>
      <c r="PVU14" s="120"/>
      <c r="PVV14" s="120"/>
      <c r="PVW14" s="120"/>
      <c r="PVX14" s="120"/>
      <c r="PVY14" s="120"/>
      <c r="PVZ14" s="120"/>
      <c r="PWA14" s="120"/>
      <c r="PWB14" s="120"/>
      <c r="PWC14" s="120"/>
      <c r="PWD14" s="120"/>
      <c r="PWE14" s="120"/>
      <c r="PWF14" s="120"/>
      <c r="PWG14" s="120"/>
      <c r="PWH14" s="120"/>
      <c r="PWI14" s="120"/>
      <c r="PWJ14" s="120"/>
      <c r="PWK14" s="120"/>
      <c r="PWL14" s="120"/>
      <c r="PWM14" s="120"/>
      <c r="PWN14" s="120"/>
      <c r="PWO14" s="120"/>
      <c r="PWP14" s="120"/>
      <c r="PWQ14" s="120"/>
      <c r="PWR14" s="120"/>
      <c r="PWS14" s="120"/>
      <c r="PWT14" s="120"/>
      <c r="PWU14" s="120"/>
      <c r="PWV14" s="120"/>
      <c r="PWW14" s="120"/>
      <c r="PWX14" s="120"/>
      <c r="PWY14" s="120"/>
      <c r="PWZ14" s="120"/>
      <c r="PXA14" s="120"/>
      <c r="PXB14" s="120"/>
      <c r="PXC14" s="120"/>
      <c r="PXD14" s="120"/>
      <c r="PXE14" s="120"/>
      <c r="PXF14" s="120"/>
      <c r="PXG14" s="120"/>
      <c r="PXH14" s="120"/>
      <c r="PXI14" s="120"/>
      <c r="PXJ14" s="120"/>
      <c r="PXK14" s="120"/>
      <c r="PXL14" s="120"/>
      <c r="PXM14" s="120"/>
      <c r="PXN14" s="120"/>
      <c r="PXO14" s="120"/>
      <c r="PXP14" s="120"/>
      <c r="PXQ14" s="120"/>
      <c r="PXR14" s="120"/>
      <c r="PXS14" s="120"/>
      <c r="PXT14" s="120"/>
      <c r="PXU14" s="120"/>
      <c r="PXV14" s="120"/>
      <c r="PXW14" s="120"/>
      <c r="PXX14" s="120"/>
      <c r="PXY14" s="120"/>
      <c r="PXZ14" s="120"/>
      <c r="PYA14" s="120"/>
      <c r="PYB14" s="120"/>
      <c r="PYC14" s="120"/>
      <c r="PYD14" s="120"/>
      <c r="PYE14" s="120"/>
      <c r="PYF14" s="120"/>
      <c r="PYG14" s="120"/>
      <c r="PYH14" s="120"/>
      <c r="PYI14" s="120"/>
      <c r="PYJ14" s="120"/>
      <c r="PYK14" s="120"/>
      <c r="PYL14" s="120"/>
      <c r="PYM14" s="120"/>
      <c r="PYN14" s="120"/>
      <c r="PYO14" s="120"/>
      <c r="PYP14" s="120"/>
      <c r="PYQ14" s="120"/>
      <c r="PYR14" s="120"/>
      <c r="PYS14" s="120"/>
      <c r="PYT14" s="120"/>
      <c r="PYU14" s="120"/>
      <c r="PYV14" s="120"/>
      <c r="PYW14" s="120"/>
      <c r="PYX14" s="120"/>
      <c r="PYY14" s="120"/>
      <c r="PYZ14" s="120"/>
      <c r="PZA14" s="120"/>
      <c r="PZB14" s="120"/>
      <c r="PZC14" s="120"/>
      <c r="PZD14" s="120"/>
      <c r="PZE14" s="120"/>
      <c r="PZF14" s="120"/>
      <c r="PZG14" s="120"/>
      <c r="PZH14" s="120"/>
      <c r="PZI14" s="120"/>
      <c r="PZJ14" s="120"/>
      <c r="PZK14" s="120"/>
      <c r="PZL14" s="120"/>
      <c r="PZM14" s="120"/>
      <c r="PZN14" s="120"/>
      <c r="PZO14" s="120"/>
      <c r="PZP14" s="120"/>
      <c r="PZQ14" s="120"/>
      <c r="PZR14" s="120"/>
      <c r="PZS14" s="120"/>
      <c r="PZT14" s="120"/>
      <c r="PZU14" s="120"/>
      <c r="PZV14" s="120"/>
      <c r="PZW14" s="120"/>
      <c r="PZX14" s="120"/>
      <c r="PZY14" s="120"/>
      <c r="PZZ14" s="120"/>
      <c r="QAA14" s="120"/>
      <c r="QAB14" s="120"/>
      <c r="QAC14" s="120"/>
      <c r="QAD14" s="120"/>
      <c r="QAE14" s="120"/>
      <c r="QAF14" s="120"/>
      <c r="QAG14" s="120"/>
      <c r="QAH14" s="120"/>
      <c r="QAI14" s="120"/>
      <c r="QAJ14" s="120"/>
      <c r="QAK14" s="120"/>
      <c r="QAL14" s="120"/>
      <c r="QAM14" s="120"/>
      <c r="QAN14" s="120"/>
      <c r="QAO14" s="120"/>
      <c r="QAP14" s="120"/>
      <c r="QAQ14" s="120"/>
      <c r="QAR14" s="120"/>
      <c r="QAS14" s="120"/>
      <c r="QAT14" s="120"/>
      <c r="QAU14" s="120"/>
      <c r="QAV14" s="120"/>
      <c r="QAW14" s="120"/>
      <c r="QAX14" s="120"/>
      <c r="QAY14" s="120"/>
      <c r="QAZ14" s="120"/>
      <c r="QBA14" s="120"/>
      <c r="QBB14" s="120"/>
      <c r="QBC14" s="120"/>
      <c r="QBD14" s="120"/>
      <c r="QBE14" s="120"/>
      <c r="QBF14" s="120"/>
      <c r="QBG14" s="120"/>
      <c r="QBH14" s="120"/>
      <c r="QBI14" s="120"/>
      <c r="QBJ14" s="120"/>
      <c r="QBK14" s="120"/>
      <c r="QBL14" s="120"/>
      <c r="QBM14" s="120"/>
      <c r="QBN14" s="120"/>
      <c r="QBO14" s="120"/>
      <c r="QBP14" s="120"/>
      <c r="QBQ14" s="120"/>
      <c r="QBR14" s="120"/>
      <c r="QBS14" s="120"/>
      <c r="QBT14" s="120"/>
      <c r="QBU14" s="120"/>
      <c r="QBV14" s="120"/>
      <c r="QBW14" s="120"/>
      <c r="QBX14" s="120"/>
      <c r="QBY14" s="120"/>
      <c r="QBZ14" s="120"/>
      <c r="QCA14" s="120"/>
      <c r="QCB14" s="120"/>
      <c r="QCC14" s="120"/>
      <c r="QCD14" s="120"/>
      <c r="QCE14" s="120"/>
      <c r="QCF14" s="120"/>
      <c r="QCG14" s="120"/>
      <c r="QCH14" s="120"/>
      <c r="QCI14" s="120"/>
      <c r="QCJ14" s="120"/>
      <c r="QCK14" s="120"/>
      <c r="QCL14" s="120"/>
      <c r="QCM14" s="120"/>
      <c r="QCN14" s="120"/>
      <c r="QCO14" s="120"/>
      <c r="QCP14" s="120"/>
      <c r="QCQ14" s="120"/>
      <c r="QCR14" s="120"/>
      <c r="QCS14" s="120"/>
      <c r="QCT14" s="120"/>
      <c r="QCU14" s="120"/>
      <c r="QCV14" s="120"/>
      <c r="QCW14" s="120"/>
      <c r="QCX14" s="120"/>
      <c r="QCY14" s="120"/>
      <c r="QCZ14" s="120"/>
      <c r="QDA14" s="120"/>
      <c r="QDB14" s="120"/>
      <c r="QDC14" s="120"/>
      <c r="QDD14" s="120"/>
      <c r="QDE14" s="120"/>
      <c r="QDF14" s="120"/>
      <c r="QDG14" s="120"/>
      <c r="QDH14" s="120"/>
      <c r="QDI14" s="120"/>
      <c r="QDJ14" s="120"/>
      <c r="QDK14" s="120"/>
      <c r="QDL14" s="120"/>
      <c r="QDM14" s="120"/>
      <c r="QDN14" s="120"/>
      <c r="QDO14" s="120"/>
      <c r="QDP14" s="120"/>
      <c r="QDQ14" s="120"/>
      <c r="QDR14" s="120"/>
      <c r="QDS14" s="120"/>
      <c r="QDT14" s="120"/>
      <c r="QDU14" s="120"/>
      <c r="QDV14" s="120"/>
      <c r="QDW14" s="120"/>
      <c r="QDX14" s="120"/>
      <c r="QDY14" s="120"/>
      <c r="QDZ14" s="120"/>
      <c r="QEA14" s="120"/>
      <c r="QEB14" s="120"/>
      <c r="QEC14" s="120"/>
      <c r="QED14" s="120"/>
      <c r="QEE14" s="120"/>
      <c r="QEF14" s="120"/>
      <c r="QEG14" s="120"/>
      <c r="QEH14" s="120"/>
      <c r="QEI14" s="120"/>
      <c r="QEJ14" s="120"/>
      <c r="QEK14" s="120"/>
      <c r="QEL14" s="120"/>
      <c r="QEM14" s="120"/>
      <c r="QEN14" s="120"/>
      <c r="QEO14" s="120"/>
      <c r="QEP14" s="120"/>
      <c r="QEQ14" s="120"/>
      <c r="QER14" s="120"/>
      <c r="QES14" s="120"/>
      <c r="QET14" s="120"/>
      <c r="QEU14" s="120"/>
      <c r="QEV14" s="120"/>
      <c r="QEW14" s="120"/>
      <c r="QEX14" s="120"/>
      <c r="QEY14" s="120"/>
      <c r="QEZ14" s="120"/>
      <c r="QFA14" s="120"/>
      <c r="QFB14" s="120"/>
      <c r="QFC14" s="120"/>
      <c r="QFD14" s="120"/>
      <c r="QFE14" s="120"/>
      <c r="QFF14" s="120"/>
      <c r="QFG14" s="120"/>
      <c r="QFH14" s="120"/>
      <c r="QFI14" s="120"/>
      <c r="QFJ14" s="120"/>
      <c r="QFK14" s="120"/>
      <c r="QFL14" s="120"/>
      <c r="QFM14" s="120"/>
      <c r="QFN14" s="120"/>
      <c r="QFO14" s="120"/>
      <c r="QFP14" s="120"/>
      <c r="QFQ14" s="120"/>
      <c r="QFR14" s="120"/>
      <c r="QFS14" s="120"/>
      <c r="QFT14" s="120"/>
      <c r="QFU14" s="120"/>
      <c r="QFV14" s="120"/>
      <c r="QFW14" s="120"/>
      <c r="QFX14" s="120"/>
      <c r="QFY14" s="120"/>
      <c r="QFZ14" s="120"/>
      <c r="QGA14" s="120"/>
      <c r="QGB14" s="120"/>
      <c r="QGC14" s="120"/>
      <c r="QGD14" s="120"/>
      <c r="QGE14" s="120"/>
      <c r="QGF14" s="120"/>
      <c r="QGG14" s="120"/>
      <c r="QGH14" s="120"/>
      <c r="QGI14" s="120"/>
      <c r="QGJ14" s="120"/>
      <c r="QGK14" s="120"/>
      <c r="QGL14" s="120"/>
      <c r="QGM14" s="120"/>
      <c r="QGN14" s="120"/>
      <c r="QGO14" s="120"/>
      <c r="QGP14" s="120"/>
      <c r="QGQ14" s="120"/>
      <c r="QGR14" s="120"/>
      <c r="QGS14" s="120"/>
      <c r="QGT14" s="120"/>
      <c r="QGU14" s="120"/>
      <c r="QGV14" s="120"/>
      <c r="QGW14" s="120"/>
      <c r="QGX14" s="120"/>
      <c r="QGY14" s="120"/>
      <c r="QGZ14" s="120"/>
      <c r="QHA14" s="120"/>
      <c r="QHB14" s="120"/>
      <c r="QHC14" s="120"/>
      <c r="QHD14" s="120"/>
      <c r="QHE14" s="120"/>
      <c r="QHF14" s="120"/>
      <c r="QHG14" s="120"/>
      <c r="QHH14" s="120"/>
      <c r="QHI14" s="120"/>
      <c r="QHJ14" s="120"/>
      <c r="QHK14" s="120"/>
      <c r="QHL14" s="120"/>
      <c r="QHM14" s="120"/>
      <c r="QHN14" s="120"/>
      <c r="QHO14" s="120"/>
      <c r="QHP14" s="120"/>
      <c r="QHQ14" s="120"/>
      <c r="QHR14" s="120"/>
      <c r="QHS14" s="120"/>
      <c r="QHT14" s="120"/>
      <c r="QHU14" s="120"/>
      <c r="QHV14" s="120"/>
      <c r="QHW14" s="120"/>
      <c r="QHX14" s="120"/>
      <c r="QHY14" s="120"/>
      <c r="QHZ14" s="120"/>
      <c r="QIA14" s="120"/>
      <c r="QIB14" s="120"/>
      <c r="QIC14" s="120"/>
      <c r="QID14" s="120"/>
      <c r="QIE14" s="120"/>
      <c r="QIF14" s="120"/>
      <c r="QIG14" s="120"/>
      <c r="QIH14" s="120"/>
      <c r="QII14" s="120"/>
      <c r="QIJ14" s="120"/>
      <c r="QIK14" s="120"/>
      <c r="QIL14" s="120"/>
      <c r="QIM14" s="120"/>
      <c r="QIN14" s="120"/>
      <c r="QIO14" s="120"/>
      <c r="QIP14" s="120"/>
      <c r="QIQ14" s="120"/>
      <c r="QIR14" s="120"/>
      <c r="QIS14" s="120"/>
      <c r="QIT14" s="120"/>
      <c r="QIU14" s="120"/>
      <c r="QIV14" s="120"/>
      <c r="QIW14" s="120"/>
      <c r="QIX14" s="120"/>
      <c r="QIY14" s="120"/>
      <c r="QIZ14" s="120"/>
      <c r="QJA14" s="120"/>
      <c r="QJB14" s="120"/>
      <c r="QJC14" s="120"/>
      <c r="QJD14" s="120"/>
      <c r="QJE14" s="120"/>
      <c r="QJF14" s="120"/>
      <c r="QJG14" s="120"/>
      <c r="QJH14" s="120"/>
      <c r="QJI14" s="120"/>
      <c r="QJJ14" s="120"/>
      <c r="QJK14" s="120"/>
      <c r="QJL14" s="120"/>
      <c r="QJM14" s="120"/>
      <c r="QJN14" s="120"/>
      <c r="QJO14" s="120"/>
      <c r="QJP14" s="120"/>
      <c r="QJQ14" s="120"/>
      <c r="QJR14" s="120"/>
      <c r="QJS14" s="120"/>
      <c r="QJT14" s="120"/>
      <c r="QJU14" s="120"/>
      <c r="QJV14" s="120"/>
      <c r="QJW14" s="120"/>
      <c r="QJX14" s="120"/>
      <c r="QJY14" s="120"/>
      <c r="QJZ14" s="120"/>
      <c r="QKA14" s="120"/>
      <c r="QKB14" s="120"/>
      <c r="QKC14" s="120"/>
      <c r="QKD14" s="120"/>
      <c r="QKE14" s="120"/>
      <c r="QKF14" s="120"/>
      <c r="QKG14" s="120"/>
      <c r="QKH14" s="120"/>
      <c r="QKI14" s="120"/>
      <c r="QKJ14" s="120"/>
      <c r="QKK14" s="120"/>
      <c r="QKL14" s="120"/>
      <c r="QKM14" s="120"/>
      <c r="QKN14" s="120"/>
      <c r="QKO14" s="120"/>
      <c r="QKP14" s="120"/>
      <c r="QKQ14" s="120"/>
      <c r="QKR14" s="120"/>
      <c r="QKS14" s="120"/>
      <c r="QKT14" s="120"/>
      <c r="QKU14" s="120"/>
      <c r="QKV14" s="120"/>
      <c r="QKW14" s="120"/>
      <c r="QKX14" s="120"/>
      <c r="QKY14" s="120"/>
      <c r="QKZ14" s="120"/>
      <c r="QLA14" s="120"/>
      <c r="QLB14" s="120"/>
      <c r="QLC14" s="120"/>
      <c r="QLD14" s="120"/>
      <c r="QLE14" s="120"/>
      <c r="QLF14" s="120"/>
      <c r="QLG14" s="120"/>
      <c r="QLH14" s="120"/>
      <c r="QLI14" s="120"/>
      <c r="QLJ14" s="120"/>
      <c r="QLK14" s="120"/>
      <c r="QLL14" s="120"/>
      <c r="QLM14" s="120"/>
      <c r="QLN14" s="120"/>
      <c r="QLO14" s="120"/>
      <c r="QLP14" s="120"/>
      <c r="QLQ14" s="120"/>
      <c r="QLR14" s="120"/>
      <c r="QLS14" s="120"/>
      <c r="QLT14" s="120"/>
      <c r="QLU14" s="120"/>
      <c r="QLV14" s="120"/>
      <c r="QLW14" s="120"/>
      <c r="QLX14" s="120"/>
      <c r="QLY14" s="120"/>
      <c r="QLZ14" s="120"/>
      <c r="QMA14" s="120"/>
      <c r="QMB14" s="120"/>
      <c r="QMC14" s="120"/>
      <c r="QMD14" s="120"/>
      <c r="QME14" s="120"/>
      <c r="QMF14" s="120"/>
      <c r="QMG14" s="120"/>
      <c r="QMH14" s="120"/>
      <c r="QMI14" s="120"/>
      <c r="QMJ14" s="120"/>
      <c r="QMK14" s="120"/>
      <c r="QML14" s="120"/>
      <c r="QMM14" s="120"/>
      <c r="QMN14" s="120"/>
      <c r="QMO14" s="120"/>
      <c r="QMP14" s="120"/>
      <c r="QMQ14" s="120"/>
      <c r="QMR14" s="120"/>
      <c r="QMS14" s="120"/>
      <c r="QMT14" s="120"/>
      <c r="QMU14" s="120"/>
      <c r="QMV14" s="120"/>
      <c r="QMW14" s="120"/>
      <c r="QMX14" s="120"/>
      <c r="QMY14" s="120"/>
      <c r="QMZ14" s="120"/>
      <c r="QNA14" s="120"/>
      <c r="QNB14" s="120"/>
      <c r="QNC14" s="120"/>
      <c r="QND14" s="120"/>
      <c r="QNE14" s="120"/>
      <c r="QNF14" s="120"/>
      <c r="QNG14" s="120"/>
      <c r="QNH14" s="120"/>
      <c r="QNI14" s="120"/>
      <c r="QNJ14" s="120"/>
      <c r="QNK14" s="120"/>
      <c r="QNL14" s="120"/>
      <c r="QNM14" s="120"/>
      <c r="QNN14" s="120"/>
      <c r="QNO14" s="120"/>
      <c r="QNP14" s="120"/>
      <c r="QNQ14" s="120"/>
      <c r="QNR14" s="120"/>
      <c r="QNS14" s="120"/>
      <c r="QNT14" s="120"/>
      <c r="QNU14" s="120"/>
      <c r="QNV14" s="120"/>
      <c r="QNW14" s="120"/>
      <c r="QNX14" s="120"/>
      <c r="QNY14" s="120"/>
      <c r="QNZ14" s="120"/>
      <c r="QOA14" s="120"/>
      <c r="QOB14" s="120"/>
      <c r="QOC14" s="120"/>
      <c r="QOD14" s="120"/>
      <c r="QOE14" s="120"/>
      <c r="QOF14" s="120"/>
      <c r="QOG14" s="120"/>
      <c r="QOH14" s="120"/>
      <c r="QOI14" s="120"/>
      <c r="QOJ14" s="120"/>
      <c r="QOK14" s="120"/>
      <c r="QOL14" s="120"/>
      <c r="QOM14" s="120"/>
      <c r="QON14" s="120"/>
      <c r="QOO14" s="120"/>
      <c r="QOP14" s="120"/>
      <c r="QOQ14" s="120"/>
      <c r="QOR14" s="120"/>
      <c r="QOS14" s="120"/>
      <c r="QOT14" s="120"/>
      <c r="QOU14" s="120"/>
      <c r="QOV14" s="120"/>
      <c r="QOW14" s="120"/>
      <c r="QOX14" s="120"/>
      <c r="QOY14" s="120"/>
      <c r="QOZ14" s="120"/>
      <c r="QPA14" s="120"/>
      <c r="QPB14" s="120"/>
      <c r="QPC14" s="120"/>
      <c r="QPD14" s="120"/>
      <c r="QPE14" s="120"/>
      <c r="QPF14" s="120"/>
      <c r="QPG14" s="120"/>
      <c r="QPH14" s="120"/>
      <c r="QPI14" s="120"/>
      <c r="QPJ14" s="120"/>
      <c r="QPK14" s="120"/>
      <c r="QPL14" s="120"/>
      <c r="QPM14" s="120"/>
      <c r="QPN14" s="120"/>
      <c r="QPO14" s="120"/>
      <c r="QPP14" s="120"/>
      <c r="QPQ14" s="120"/>
      <c r="QPR14" s="120"/>
      <c r="QPS14" s="120"/>
      <c r="QPT14" s="120"/>
      <c r="QPU14" s="120"/>
      <c r="QPV14" s="120"/>
      <c r="QPW14" s="120"/>
      <c r="QPX14" s="120"/>
      <c r="QPY14" s="120"/>
      <c r="QPZ14" s="120"/>
      <c r="QQA14" s="120"/>
      <c r="QQB14" s="120"/>
      <c r="QQC14" s="120"/>
      <c r="QQD14" s="120"/>
      <c r="QQE14" s="120"/>
      <c r="QQF14" s="120"/>
      <c r="QQG14" s="120"/>
      <c r="QQH14" s="120"/>
      <c r="QQI14" s="120"/>
      <c r="QQJ14" s="120"/>
      <c r="QQK14" s="120"/>
      <c r="QQL14" s="120"/>
      <c r="QQM14" s="120"/>
      <c r="QQN14" s="120"/>
      <c r="QQO14" s="120"/>
      <c r="QQP14" s="120"/>
      <c r="QQQ14" s="120"/>
      <c r="QQR14" s="120"/>
      <c r="QQS14" s="120"/>
      <c r="QQT14" s="120"/>
      <c r="QQU14" s="120"/>
      <c r="QQV14" s="120"/>
      <c r="QQW14" s="120"/>
      <c r="QQX14" s="120"/>
      <c r="QQY14" s="120"/>
      <c r="QQZ14" s="120"/>
      <c r="QRA14" s="120"/>
      <c r="QRB14" s="120"/>
      <c r="QRC14" s="120"/>
      <c r="QRD14" s="120"/>
      <c r="QRE14" s="120"/>
      <c r="QRF14" s="120"/>
      <c r="QRG14" s="120"/>
      <c r="QRH14" s="120"/>
      <c r="QRI14" s="120"/>
      <c r="QRJ14" s="120"/>
      <c r="QRK14" s="120"/>
      <c r="QRL14" s="120"/>
      <c r="QRM14" s="120"/>
      <c r="QRN14" s="120"/>
      <c r="QRO14" s="120"/>
      <c r="QRP14" s="120"/>
      <c r="QRQ14" s="120"/>
      <c r="QRR14" s="120"/>
      <c r="QRS14" s="120"/>
      <c r="QRT14" s="120"/>
      <c r="QRU14" s="120"/>
      <c r="QRV14" s="120"/>
      <c r="QRW14" s="120"/>
      <c r="QRX14" s="120"/>
      <c r="QRY14" s="120"/>
      <c r="QRZ14" s="120"/>
      <c r="QSA14" s="120"/>
      <c r="QSB14" s="120"/>
      <c r="QSC14" s="120"/>
      <c r="QSD14" s="120"/>
      <c r="QSE14" s="120"/>
      <c r="QSF14" s="120"/>
      <c r="QSG14" s="120"/>
      <c r="QSH14" s="120"/>
      <c r="QSI14" s="120"/>
      <c r="QSJ14" s="120"/>
      <c r="QSK14" s="120"/>
      <c r="QSL14" s="120"/>
      <c r="QSM14" s="120"/>
      <c r="QSN14" s="120"/>
      <c r="QSO14" s="120"/>
      <c r="QSP14" s="120"/>
      <c r="QSQ14" s="120"/>
      <c r="QSR14" s="120"/>
      <c r="QSS14" s="120"/>
      <c r="QST14" s="120"/>
      <c r="QSU14" s="120"/>
      <c r="QSV14" s="120"/>
      <c r="QSW14" s="120"/>
      <c r="QSX14" s="120"/>
      <c r="QSY14" s="120"/>
      <c r="QSZ14" s="120"/>
      <c r="QTA14" s="120"/>
      <c r="QTB14" s="120"/>
      <c r="QTC14" s="120"/>
      <c r="QTD14" s="120"/>
      <c r="QTE14" s="120"/>
      <c r="QTF14" s="120"/>
      <c r="QTG14" s="120"/>
      <c r="QTH14" s="120"/>
      <c r="QTI14" s="120"/>
      <c r="QTJ14" s="120"/>
      <c r="QTK14" s="120"/>
      <c r="QTL14" s="120"/>
      <c r="QTM14" s="120"/>
      <c r="QTN14" s="120"/>
      <c r="QTO14" s="120"/>
      <c r="QTP14" s="120"/>
      <c r="QTQ14" s="120"/>
      <c r="QTR14" s="120"/>
      <c r="QTS14" s="120"/>
      <c r="QTT14" s="120"/>
      <c r="QTU14" s="120"/>
      <c r="QTV14" s="120"/>
      <c r="QTW14" s="120"/>
      <c r="QTX14" s="120"/>
      <c r="QTY14" s="120"/>
      <c r="QTZ14" s="120"/>
      <c r="QUA14" s="120"/>
      <c r="QUB14" s="120"/>
      <c r="QUC14" s="120"/>
      <c r="QUD14" s="120"/>
      <c r="QUE14" s="120"/>
      <c r="QUF14" s="120"/>
      <c r="QUG14" s="120"/>
      <c r="QUH14" s="120"/>
      <c r="QUI14" s="120"/>
      <c r="QUJ14" s="120"/>
      <c r="QUK14" s="120"/>
      <c r="QUL14" s="120"/>
      <c r="QUM14" s="120"/>
      <c r="QUN14" s="120"/>
      <c r="QUO14" s="120"/>
      <c r="QUP14" s="120"/>
      <c r="QUQ14" s="120"/>
      <c r="QUR14" s="120"/>
      <c r="QUS14" s="120"/>
      <c r="QUT14" s="120"/>
      <c r="QUU14" s="120"/>
      <c r="QUV14" s="120"/>
      <c r="QUW14" s="120"/>
      <c r="QUX14" s="120"/>
      <c r="QUY14" s="120"/>
      <c r="QUZ14" s="120"/>
      <c r="QVA14" s="120"/>
      <c r="QVB14" s="120"/>
      <c r="QVC14" s="120"/>
      <c r="QVD14" s="120"/>
      <c r="QVE14" s="120"/>
      <c r="QVF14" s="120"/>
      <c r="QVG14" s="120"/>
      <c r="QVH14" s="120"/>
      <c r="QVI14" s="120"/>
      <c r="QVJ14" s="120"/>
      <c r="QVK14" s="120"/>
      <c r="QVL14" s="120"/>
      <c r="QVM14" s="120"/>
      <c r="QVN14" s="120"/>
      <c r="QVO14" s="120"/>
      <c r="QVP14" s="120"/>
      <c r="QVQ14" s="120"/>
      <c r="QVR14" s="120"/>
      <c r="QVS14" s="120"/>
      <c r="QVT14" s="120"/>
      <c r="QVU14" s="120"/>
      <c r="QVV14" s="120"/>
      <c r="QVW14" s="120"/>
      <c r="QVX14" s="120"/>
      <c r="QVY14" s="120"/>
      <c r="QVZ14" s="120"/>
      <c r="QWA14" s="120"/>
      <c r="QWB14" s="120"/>
      <c r="QWC14" s="120"/>
      <c r="QWD14" s="120"/>
      <c r="QWE14" s="120"/>
      <c r="QWF14" s="120"/>
      <c r="QWG14" s="120"/>
      <c r="QWH14" s="120"/>
      <c r="QWI14" s="120"/>
      <c r="QWJ14" s="120"/>
      <c r="QWK14" s="120"/>
      <c r="QWL14" s="120"/>
      <c r="QWM14" s="120"/>
      <c r="QWN14" s="120"/>
      <c r="QWO14" s="120"/>
      <c r="QWP14" s="120"/>
      <c r="QWQ14" s="120"/>
      <c r="QWR14" s="120"/>
      <c r="QWS14" s="120"/>
      <c r="QWT14" s="120"/>
      <c r="QWU14" s="120"/>
      <c r="QWV14" s="120"/>
      <c r="QWW14" s="120"/>
      <c r="QWX14" s="120"/>
      <c r="QWY14" s="120"/>
      <c r="QWZ14" s="120"/>
      <c r="QXA14" s="120"/>
      <c r="QXB14" s="120"/>
      <c r="QXC14" s="120"/>
      <c r="QXD14" s="120"/>
      <c r="QXE14" s="120"/>
      <c r="QXF14" s="120"/>
      <c r="QXG14" s="120"/>
      <c r="QXH14" s="120"/>
      <c r="QXI14" s="120"/>
      <c r="QXJ14" s="120"/>
      <c r="QXK14" s="120"/>
      <c r="QXL14" s="120"/>
      <c r="QXM14" s="120"/>
      <c r="QXN14" s="120"/>
      <c r="QXO14" s="120"/>
      <c r="QXP14" s="120"/>
      <c r="QXQ14" s="120"/>
      <c r="QXR14" s="120"/>
      <c r="QXS14" s="120"/>
      <c r="QXT14" s="120"/>
      <c r="QXU14" s="120"/>
      <c r="QXV14" s="120"/>
      <c r="QXW14" s="120"/>
      <c r="QXX14" s="120"/>
      <c r="QXY14" s="120"/>
      <c r="QXZ14" s="120"/>
      <c r="QYA14" s="120"/>
      <c r="QYB14" s="120"/>
      <c r="QYC14" s="120"/>
      <c r="QYD14" s="120"/>
      <c r="QYE14" s="120"/>
      <c r="QYF14" s="120"/>
      <c r="QYG14" s="120"/>
      <c r="QYH14" s="120"/>
      <c r="QYI14" s="120"/>
      <c r="QYJ14" s="120"/>
      <c r="QYK14" s="120"/>
      <c r="QYL14" s="120"/>
      <c r="QYM14" s="120"/>
      <c r="QYN14" s="120"/>
      <c r="QYO14" s="120"/>
      <c r="QYP14" s="120"/>
      <c r="QYQ14" s="120"/>
      <c r="QYR14" s="120"/>
      <c r="QYS14" s="120"/>
      <c r="QYT14" s="120"/>
      <c r="QYU14" s="120"/>
      <c r="QYV14" s="120"/>
      <c r="QYW14" s="120"/>
      <c r="QYX14" s="120"/>
      <c r="QYY14" s="120"/>
      <c r="QYZ14" s="120"/>
      <c r="QZA14" s="120"/>
      <c r="QZB14" s="120"/>
      <c r="QZC14" s="120"/>
      <c r="QZD14" s="120"/>
      <c r="QZE14" s="120"/>
      <c r="QZF14" s="120"/>
      <c r="QZG14" s="120"/>
      <c r="QZH14" s="120"/>
      <c r="QZI14" s="120"/>
      <c r="QZJ14" s="120"/>
      <c r="QZK14" s="120"/>
      <c r="QZL14" s="120"/>
      <c r="QZM14" s="120"/>
      <c r="QZN14" s="120"/>
      <c r="QZO14" s="120"/>
      <c r="QZP14" s="120"/>
      <c r="QZQ14" s="120"/>
      <c r="QZR14" s="120"/>
      <c r="QZS14" s="120"/>
      <c r="QZT14" s="120"/>
      <c r="QZU14" s="120"/>
      <c r="QZV14" s="120"/>
      <c r="QZW14" s="120"/>
      <c r="QZX14" s="120"/>
      <c r="QZY14" s="120"/>
      <c r="QZZ14" s="120"/>
      <c r="RAA14" s="120"/>
      <c r="RAB14" s="120"/>
      <c r="RAC14" s="120"/>
      <c r="RAD14" s="120"/>
      <c r="RAE14" s="120"/>
      <c r="RAF14" s="120"/>
      <c r="RAG14" s="120"/>
      <c r="RAH14" s="120"/>
      <c r="RAI14" s="120"/>
      <c r="RAJ14" s="120"/>
      <c r="RAK14" s="120"/>
      <c r="RAL14" s="120"/>
      <c r="RAM14" s="120"/>
      <c r="RAN14" s="120"/>
      <c r="RAO14" s="120"/>
      <c r="RAP14" s="120"/>
      <c r="RAQ14" s="120"/>
      <c r="RAR14" s="120"/>
      <c r="RAS14" s="120"/>
      <c r="RAT14" s="120"/>
      <c r="RAU14" s="120"/>
      <c r="RAV14" s="120"/>
      <c r="RAW14" s="120"/>
      <c r="RAX14" s="120"/>
      <c r="RAY14" s="120"/>
      <c r="RAZ14" s="120"/>
      <c r="RBA14" s="120"/>
      <c r="RBB14" s="120"/>
      <c r="RBC14" s="120"/>
      <c r="RBD14" s="120"/>
      <c r="RBE14" s="120"/>
      <c r="RBF14" s="120"/>
      <c r="RBG14" s="120"/>
      <c r="RBH14" s="120"/>
      <c r="RBI14" s="120"/>
      <c r="RBJ14" s="120"/>
      <c r="RBK14" s="120"/>
      <c r="RBL14" s="120"/>
      <c r="RBM14" s="120"/>
      <c r="RBN14" s="120"/>
      <c r="RBO14" s="120"/>
      <c r="RBP14" s="120"/>
      <c r="RBQ14" s="120"/>
      <c r="RBR14" s="120"/>
      <c r="RBS14" s="120"/>
      <c r="RBT14" s="120"/>
      <c r="RBU14" s="120"/>
      <c r="RBV14" s="120"/>
      <c r="RBW14" s="120"/>
      <c r="RBX14" s="120"/>
      <c r="RBY14" s="120"/>
      <c r="RBZ14" s="120"/>
      <c r="RCA14" s="120"/>
      <c r="RCB14" s="120"/>
      <c r="RCC14" s="120"/>
      <c r="RCD14" s="120"/>
      <c r="RCE14" s="120"/>
      <c r="RCF14" s="120"/>
      <c r="RCG14" s="120"/>
      <c r="RCH14" s="120"/>
      <c r="RCI14" s="120"/>
      <c r="RCJ14" s="120"/>
      <c r="RCK14" s="120"/>
      <c r="RCL14" s="120"/>
      <c r="RCM14" s="120"/>
      <c r="RCN14" s="120"/>
      <c r="RCO14" s="120"/>
      <c r="RCP14" s="120"/>
      <c r="RCQ14" s="120"/>
      <c r="RCR14" s="120"/>
      <c r="RCS14" s="120"/>
      <c r="RCT14" s="120"/>
      <c r="RCU14" s="120"/>
      <c r="RCV14" s="120"/>
      <c r="RCW14" s="120"/>
      <c r="RCX14" s="120"/>
      <c r="RCY14" s="120"/>
      <c r="RCZ14" s="120"/>
      <c r="RDA14" s="120"/>
      <c r="RDB14" s="120"/>
      <c r="RDC14" s="120"/>
      <c r="RDD14" s="120"/>
      <c r="RDE14" s="120"/>
      <c r="RDF14" s="120"/>
      <c r="RDG14" s="120"/>
      <c r="RDH14" s="120"/>
      <c r="RDI14" s="120"/>
      <c r="RDJ14" s="120"/>
      <c r="RDK14" s="120"/>
      <c r="RDL14" s="120"/>
      <c r="RDM14" s="120"/>
      <c r="RDN14" s="120"/>
      <c r="RDO14" s="120"/>
      <c r="RDP14" s="120"/>
      <c r="RDQ14" s="120"/>
      <c r="RDR14" s="120"/>
      <c r="RDS14" s="120"/>
      <c r="RDT14" s="120"/>
      <c r="RDU14" s="120"/>
      <c r="RDV14" s="120"/>
      <c r="RDW14" s="120"/>
      <c r="RDX14" s="120"/>
      <c r="RDY14" s="120"/>
      <c r="RDZ14" s="120"/>
      <c r="REA14" s="120"/>
      <c r="REB14" s="120"/>
      <c r="REC14" s="120"/>
      <c r="RED14" s="120"/>
      <c r="REE14" s="120"/>
      <c r="REF14" s="120"/>
      <c r="REG14" s="120"/>
      <c r="REH14" s="120"/>
      <c r="REI14" s="120"/>
      <c r="REJ14" s="120"/>
      <c r="REK14" s="120"/>
      <c r="REL14" s="120"/>
      <c r="REM14" s="120"/>
      <c r="REN14" s="120"/>
      <c r="REO14" s="120"/>
      <c r="REP14" s="120"/>
      <c r="REQ14" s="120"/>
      <c r="RER14" s="120"/>
      <c r="RES14" s="120"/>
      <c r="RET14" s="120"/>
      <c r="REU14" s="120"/>
      <c r="REV14" s="120"/>
      <c r="REW14" s="120"/>
      <c r="REX14" s="120"/>
      <c r="REY14" s="120"/>
      <c r="REZ14" s="120"/>
      <c r="RFA14" s="120"/>
      <c r="RFB14" s="120"/>
      <c r="RFC14" s="120"/>
      <c r="RFD14" s="120"/>
      <c r="RFE14" s="120"/>
      <c r="RFF14" s="120"/>
      <c r="RFG14" s="120"/>
      <c r="RFH14" s="120"/>
      <c r="RFI14" s="120"/>
      <c r="RFJ14" s="120"/>
      <c r="RFK14" s="120"/>
      <c r="RFL14" s="120"/>
      <c r="RFM14" s="120"/>
      <c r="RFN14" s="120"/>
      <c r="RFO14" s="120"/>
      <c r="RFP14" s="120"/>
      <c r="RFQ14" s="120"/>
      <c r="RFR14" s="120"/>
      <c r="RFS14" s="120"/>
      <c r="RFT14" s="120"/>
      <c r="RFU14" s="120"/>
      <c r="RFV14" s="120"/>
      <c r="RFW14" s="120"/>
      <c r="RFX14" s="120"/>
      <c r="RFY14" s="120"/>
      <c r="RFZ14" s="120"/>
      <c r="RGA14" s="120"/>
      <c r="RGB14" s="120"/>
      <c r="RGC14" s="120"/>
      <c r="RGD14" s="120"/>
      <c r="RGE14" s="120"/>
      <c r="RGF14" s="120"/>
      <c r="RGG14" s="120"/>
      <c r="RGH14" s="120"/>
      <c r="RGI14" s="120"/>
      <c r="RGJ14" s="120"/>
      <c r="RGK14" s="120"/>
      <c r="RGL14" s="120"/>
      <c r="RGM14" s="120"/>
      <c r="RGN14" s="120"/>
      <c r="RGO14" s="120"/>
      <c r="RGP14" s="120"/>
      <c r="RGQ14" s="120"/>
      <c r="RGR14" s="120"/>
      <c r="RGS14" s="120"/>
      <c r="RGT14" s="120"/>
      <c r="RGU14" s="120"/>
      <c r="RGV14" s="120"/>
      <c r="RGW14" s="120"/>
      <c r="RGX14" s="120"/>
      <c r="RGY14" s="120"/>
      <c r="RGZ14" s="120"/>
      <c r="RHA14" s="120"/>
      <c r="RHB14" s="120"/>
      <c r="RHC14" s="120"/>
      <c r="RHD14" s="120"/>
      <c r="RHE14" s="120"/>
      <c r="RHF14" s="120"/>
      <c r="RHG14" s="120"/>
      <c r="RHH14" s="120"/>
      <c r="RHI14" s="120"/>
      <c r="RHJ14" s="120"/>
      <c r="RHK14" s="120"/>
      <c r="RHL14" s="120"/>
      <c r="RHM14" s="120"/>
      <c r="RHN14" s="120"/>
      <c r="RHO14" s="120"/>
      <c r="RHP14" s="120"/>
      <c r="RHQ14" s="120"/>
      <c r="RHR14" s="120"/>
      <c r="RHS14" s="120"/>
      <c r="RHT14" s="120"/>
      <c r="RHU14" s="120"/>
      <c r="RHV14" s="120"/>
      <c r="RHW14" s="120"/>
      <c r="RHX14" s="120"/>
      <c r="RHY14" s="120"/>
      <c r="RHZ14" s="120"/>
      <c r="RIA14" s="120"/>
      <c r="RIB14" s="120"/>
      <c r="RIC14" s="120"/>
      <c r="RID14" s="120"/>
      <c r="RIE14" s="120"/>
      <c r="RIF14" s="120"/>
      <c r="RIG14" s="120"/>
      <c r="RIH14" s="120"/>
      <c r="RII14" s="120"/>
      <c r="RIJ14" s="120"/>
      <c r="RIK14" s="120"/>
      <c r="RIL14" s="120"/>
      <c r="RIM14" s="120"/>
      <c r="RIN14" s="120"/>
      <c r="RIO14" s="120"/>
      <c r="RIP14" s="120"/>
      <c r="RIQ14" s="120"/>
      <c r="RIR14" s="120"/>
      <c r="RIS14" s="120"/>
      <c r="RIT14" s="120"/>
      <c r="RIU14" s="120"/>
      <c r="RIV14" s="120"/>
      <c r="RIW14" s="120"/>
      <c r="RIX14" s="120"/>
      <c r="RIY14" s="120"/>
      <c r="RIZ14" s="120"/>
      <c r="RJA14" s="120"/>
      <c r="RJB14" s="120"/>
      <c r="RJC14" s="120"/>
      <c r="RJD14" s="120"/>
      <c r="RJE14" s="120"/>
      <c r="RJF14" s="120"/>
      <c r="RJG14" s="120"/>
      <c r="RJH14" s="120"/>
      <c r="RJI14" s="120"/>
      <c r="RJJ14" s="120"/>
      <c r="RJK14" s="120"/>
      <c r="RJL14" s="120"/>
      <c r="RJM14" s="120"/>
      <c r="RJN14" s="120"/>
      <c r="RJO14" s="120"/>
      <c r="RJP14" s="120"/>
      <c r="RJQ14" s="120"/>
      <c r="RJR14" s="120"/>
      <c r="RJS14" s="120"/>
      <c r="RJT14" s="120"/>
      <c r="RJU14" s="120"/>
      <c r="RJV14" s="120"/>
      <c r="RJW14" s="120"/>
      <c r="RJX14" s="120"/>
      <c r="RJY14" s="120"/>
      <c r="RJZ14" s="120"/>
      <c r="RKA14" s="120"/>
      <c r="RKB14" s="120"/>
      <c r="RKC14" s="120"/>
      <c r="RKD14" s="120"/>
      <c r="RKE14" s="120"/>
      <c r="RKF14" s="120"/>
      <c r="RKG14" s="120"/>
      <c r="RKH14" s="120"/>
      <c r="RKI14" s="120"/>
      <c r="RKJ14" s="120"/>
      <c r="RKK14" s="120"/>
      <c r="RKL14" s="120"/>
      <c r="RKM14" s="120"/>
      <c r="RKN14" s="120"/>
      <c r="RKO14" s="120"/>
      <c r="RKP14" s="120"/>
      <c r="RKQ14" s="120"/>
      <c r="RKR14" s="120"/>
      <c r="RKS14" s="120"/>
      <c r="RKT14" s="120"/>
      <c r="RKU14" s="120"/>
      <c r="RKV14" s="120"/>
      <c r="RKW14" s="120"/>
      <c r="RKX14" s="120"/>
      <c r="RKY14" s="120"/>
      <c r="RKZ14" s="120"/>
      <c r="RLA14" s="120"/>
      <c r="RLB14" s="120"/>
      <c r="RLC14" s="120"/>
      <c r="RLD14" s="120"/>
      <c r="RLE14" s="120"/>
      <c r="RLF14" s="120"/>
      <c r="RLG14" s="120"/>
      <c r="RLH14" s="120"/>
      <c r="RLI14" s="120"/>
      <c r="RLJ14" s="120"/>
      <c r="RLK14" s="120"/>
      <c r="RLL14" s="120"/>
      <c r="RLM14" s="120"/>
      <c r="RLN14" s="120"/>
      <c r="RLO14" s="120"/>
      <c r="RLP14" s="120"/>
      <c r="RLQ14" s="120"/>
      <c r="RLR14" s="120"/>
      <c r="RLS14" s="120"/>
      <c r="RLT14" s="120"/>
      <c r="RLU14" s="120"/>
      <c r="RLV14" s="120"/>
      <c r="RLW14" s="120"/>
      <c r="RLX14" s="120"/>
      <c r="RLY14" s="120"/>
      <c r="RLZ14" s="120"/>
      <c r="RMA14" s="120"/>
      <c r="RMB14" s="120"/>
      <c r="RMC14" s="120"/>
      <c r="RMD14" s="120"/>
      <c r="RME14" s="120"/>
      <c r="RMF14" s="120"/>
      <c r="RMG14" s="120"/>
      <c r="RMH14" s="120"/>
      <c r="RMI14" s="120"/>
      <c r="RMJ14" s="120"/>
      <c r="RMK14" s="120"/>
      <c r="RML14" s="120"/>
      <c r="RMM14" s="120"/>
      <c r="RMN14" s="120"/>
      <c r="RMO14" s="120"/>
      <c r="RMP14" s="120"/>
      <c r="RMQ14" s="120"/>
      <c r="RMR14" s="120"/>
      <c r="RMS14" s="120"/>
      <c r="RMT14" s="120"/>
      <c r="RMU14" s="120"/>
      <c r="RMV14" s="120"/>
      <c r="RMW14" s="120"/>
      <c r="RMX14" s="120"/>
      <c r="RMY14" s="120"/>
      <c r="RMZ14" s="120"/>
      <c r="RNA14" s="120"/>
      <c r="RNB14" s="120"/>
      <c r="RNC14" s="120"/>
      <c r="RND14" s="120"/>
      <c r="RNE14" s="120"/>
      <c r="RNF14" s="120"/>
      <c r="RNG14" s="120"/>
      <c r="RNH14" s="120"/>
      <c r="RNI14" s="120"/>
      <c r="RNJ14" s="120"/>
      <c r="RNK14" s="120"/>
      <c r="RNL14" s="120"/>
      <c r="RNM14" s="120"/>
      <c r="RNN14" s="120"/>
      <c r="RNO14" s="120"/>
      <c r="RNP14" s="120"/>
      <c r="RNQ14" s="120"/>
      <c r="RNR14" s="120"/>
      <c r="RNS14" s="120"/>
      <c r="RNT14" s="120"/>
      <c r="RNU14" s="120"/>
      <c r="RNV14" s="120"/>
      <c r="RNW14" s="120"/>
      <c r="RNX14" s="120"/>
      <c r="RNY14" s="120"/>
      <c r="RNZ14" s="120"/>
      <c r="ROA14" s="120"/>
      <c r="ROB14" s="120"/>
      <c r="ROC14" s="120"/>
      <c r="ROD14" s="120"/>
      <c r="ROE14" s="120"/>
      <c r="ROF14" s="120"/>
      <c r="ROG14" s="120"/>
      <c r="ROH14" s="120"/>
      <c r="ROI14" s="120"/>
      <c r="ROJ14" s="120"/>
      <c r="ROK14" s="120"/>
      <c r="ROL14" s="120"/>
      <c r="ROM14" s="120"/>
      <c r="RON14" s="120"/>
      <c r="ROO14" s="120"/>
      <c r="ROP14" s="120"/>
      <c r="ROQ14" s="120"/>
      <c r="ROR14" s="120"/>
      <c r="ROS14" s="120"/>
      <c r="ROT14" s="120"/>
      <c r="ROU14" s="120"/>
      <c r="ROV14" s="120"/>
      <c r="ROW14" s="120"/>
      <c r="ROX14" s="120"/>
      <c r="ROY14" s="120"/>
      <c r="ROZ14" s="120"/>
      <c r="RPA14" s="120"/>
      <c r="RPB14" s="120"/>
      <c r="RPC14" s="120"/>
      <c r="RPD14" s="120"/>
      <c r="RPE14" s="120"/>
      <c r="RPF14" s="120"/>
      <c r="RPG14" s="120"/>
      <c r="RPH14" s="120"/>
      <c r="RPI14" s="120"/>
      <c r="RPJ14" s="120"/>
      <c r="RPK14" s="120"/>
      <c r="RPL14" s="120"/>
      <c r="RPM14" s="120"/>
      <c r="RPN14" s="120"/>
      <c r="RPO14" s="120"/>
      <c r="RPP14" s="120"/>
      <c r="RPQ14" s="120"/>
      <c r="RPR14" s="120"/>
      <c r="RPS14" s="120"/>
      <c r="RPT14" s="120"/>
      <c r="RPU14" s="120"/>
      <c r="RPV14" s="120"/>
      <c r="RPW14" s="120"/>
      <c r="RPX14" s="120"/>
      <c r="RPY14" s="120"/>
      <c r="RPZ14" s="120"/>
      <c r="RQA14" s="120"/>
      <c r="RQB14" s="120"/>
      <c r="RQC14" s="120"/>
      <c r="RQD14" s="120"/>
      <c r="RQE14" s="120"/>
      <c r="RQF14" s="120"/>
      <c r="RQG14" s="120"/>
      <c r="RQH14" s="120"/>
      <c r="RQI14" s="120"/>
      <c r="RQJ14" s="120"/>
      <c r="RQK14" s="120"/>
      <c r="RQL14" s="120"/>
      <c r="RQM14" s="120"/>
      <c r="RQN14" s="120"/>
      <c r="RQO14" s="120"/>
      <c r="RQP14" s="120"/>
      <c r="RQQ14" s="120"/>
      <c r="RQR14" s="120"/>
      <c r="RQS14" s="120"/>
      <c r="RQT14" s="120"/>
      <c r="RQU14" s="120"/>
      <c r="RQV14" s="120"/>
      <c r="RQW14" s="120"/>
      <c r="RQX14" s="120"/>
      <c r="RQY14" s="120"/>
      <c r="RQZ14" s="120"/>
      <c r="RRA14" s="120"/>
      <c r="RRB14" s="120"/>
      <c r="RRC14" s="120"/>
      <c r="RRD14" s="120"/>
      <c r="RRE14" s="120"/>
      <c r="RRF14" s="120"/>
      <c r="RRG14" s="120"/>
      <c r="RRH14" s="120"/>
      <c r="RRI14" s="120"/>
      <c r="RRJ14" s="120"/>
      <c r="RRK14" s="120"/>
      <c r="RRL14" s="120"/>
      <c r="RRM14" s="120"/>
      <c r="RRN14" s="120"/>
      <c r="RRO14" s="120"/>
      <c r="RRP14" s="120"/>
      <c r="RRQ14" s="120"/>
      <c r="RRR14" s="120"/>
      <c r="RRS14" s="120"/>
      <c r="RRT14" s="120"/>
      <c r="RRU14" s="120"/>
      <c r="RRV14" s="120"/>
      <c r="RRW14" s="120"/>
      <c r="RRX14" s="120"/>
      <c r="RRY14" s="120"/>
      <c r="RRZ14" s="120"/>
      <c r="RSA14" s="120"/>
      <c r="RSB14" s="120"/>
      <c r="RSC14" s="120"/>
      <c r="RSD14" s="120"/>
      <c r="RSE14" s="120"/>
      <c r="RSF14" s="120"/>
      <c r="RSG14" s="120"/>
      <c r="RSH14" s="120"/>
      <c r="RSI14" s="120"/>
      <c r="RSJ14" s="120"/>
      <c r="RSK14" s="120"/>
      <c r="RSL14" s="120"/>
      <c r="RSM14" s="120"/>
      <c r="RSN14" s="120"/>
      <c r="RSO14" s="120"/>
      <c r="RSP14" s="120"/>
      <c r="RSQ14" s="120"/>
      <c r="RSR14" s="120"/>
      <c r="RSS14" s="120"/>
      <c r="RST14" s="120"/>
      <c r="RSU14" s="120"/>
      <c r="RSV14" s="120"/>
      <c r="RSW14" s="120"/>
      <c r="RSX14" s="120"/>
      <c r="RSY14" s="120"/>
      <c r="RSZ14" s="120"/>
      <c r="RTA14" s="120"/>
      <c r="RTB14" s="120"/>
      <c r="RTC14" s="120"/>
      <c r="RTD14" s="120"/>
      <c r="RTE14" s="120"/>
      <c r="RTF14" s="120"/>
      <c r="RTG14" s="120"/>
      <c r="RTH14" s="120"/>
      <c r="RTI14" s="120"/>
      <c r="RTJ14" s="120"/>
      <c r="RTK14" s="120"/>
      <c r="RTL14" s="120"/>
      <c r="RTM14" s="120"/>
      <c r="RTN14" s="120"/>
      <c r="RTO14" s="120"/>
      <c r="RTP14" s="120"/>
      <c r="RTQ14" s="120"/>
      <c r="RTR14" s="120"/>
      <c r="RTS14" s="120"/>
      <c r="RTT14" s="120"/>
      <c r="RTU14" s="120"/>
      <c r="RTV14" s="120"/>
      <c r="RTW14" s="120"/>
      <c r="RTX14" s="120"/>
      <c r="RTY14" s="120"/>
      <c r="RTZ14" s="120"/>
      <c r="RUA14" s="120"/>
      <c r="RUB14" s="120"/>
      <c r="RUC14" s="120"/>
      <c r="RUD14" s="120"/>
      <c r="RUE14" s="120"/>
      <c r="RUF14" s="120"/>
      <c r="RUG14" s="120"/>
      <c r="RUH14" s="120"/>
      <c r="RUI14" s="120"/>
      <c r="RUJ14" s="120"/>
      <c r="RUK14" s="120"/>
      <c r="RUL14" s="120"/>
      <c r="RUM14" s="120"/>
      <c r="RUN14" s="120"/>
      <c r="RUO14" s="120"/>
      <c r="RUP14" s="120"/>
      <c r="RUQ14" s="120"/>
      <c r="RUR14" s="120"/>
      <c r="RUS14" s="120"/>
      <c r="RUT14" s="120"/>
      <c r="RUU14" s="120"/>
      <c r="RUV14" s="120"/>
      <c r="RUW14" s="120"/>
      <c r="RUX14" s="120"/>
      <c r="RUY14" s="120"/>
      <c r="RUZ14" s="120"/>
      <c r="RVA14" s="120"/>
      <c r="RVB14" s="120"/>
      <c r="RVC14" s="120"/>
      <c r="RVD14" s="120"/>
      <c r="RVE14" s="120"/>
      <c r="RVF14" s="120"/>
      <c r="RVG14" s="120"/>
      <c r="RVH14" s="120"/>
      <c r="RVI14" s="120"/>
      <c r="RVJ14" s="120"/>
      <c r="RVK14" s="120"/>
      <c r="RVL14" s="120"/>
      <c r="RVM14" s="120"/>
      <c r="RVN14" s="120"/>
      <c r="RVO14" s="120"/>
      <c r="RVP14" s="120"/>
      <c r="RVQ14" s="120"/>
      <c r="RVR14" s="120"/>
      <c r="RVS14" s="120"/>
      <c r="RVT14" s="120"/>
      <c r="RVU14" s="120"/>
      <c r="RVV14" s="120"/>
      <c r="RVW14" s="120"/>
      <c r="RVX14" s="120"/>
      <c r="RVY14" s="120"/>
      <c r="RVZ14" s="120"/>
      <c r="RWA14" s="120"/>
      <c r="RWB14" s="120"/>
      <c r="RWC14" s="120"/>
      <c r="RWD14" s="120"/>
      <c r="RWE14" s="120"/>
      <c r="RWF14" s="120"/>
      <c r="RWG14" s="120"/>
      <c r="RWH14" s="120"/>
      <c r="RWI14" s="120"/>
      <c r="RWJ14" s="120"/>
      <c r="RWK14" s="120"/>
      <c r="RWL14" s="120"/>
      <c r="RWM14" s="120"/>
      <c r="RWN14" s="120"/>
      <c r="RWO14" s="120"/>
      <c r="RWP14" s="120"/>
      <c r="RWQ14" s="120"/>
      <c r="RWR14" s="120"/>
      <c r="RWS14" s="120"/>
      <c r="RWT14" s="120"/>
      <c r="RWU14" s="120"/>
      <c r="RWV14" s="120"/>
      <c r="RWW14" s="120"/>
      <c r="RWX14" s="120"/>
      <c r="RWY14" s="120"/>
      <c r="RWZ14" s="120"/>
      <c r="RXA14" s="120"/>
      <c r="RXB14" s="120"/>
      <c r="RXC14" s="120"/>
      <c r="RXD14" s="120"/>
      <c r="RXE14" s="120"/>
      <c r="RXF14" s="120"/>
      <c r="RXG14" s="120"/>
      <c r="RXH14" s="120"/>
      <c r="RXI14" s="120"/>
      <c r="RXJ14" s="120"/>
      <c r="RXK14" s="120"/>
      <c r="RXL14" s="120"/>
      <c r="RXM14" s="120"/>
      <c r="RXN14" s="120"/>
      <c r="RXO14" s="120"/>
      <c r="RXP14" s="120"/>
      <c r="RXQ14" s="120"/>
      <c r="RXR14" s="120"/>
      <c r="RXS14" s="120"/>
      <c r="RXT14" s="120"/>
      <c r="RXU14" s="120"/>
      <c r="RXV14" s="120"/>
      <c r="RXW14" s="120"/>
      <c r="RXX14" s="120"/>
      <c r="RXY14" s="120"/>
      <c r="RXZ14" s="120"/>
      <c r="RYA14" s="120"/>
      <c r="RYB14" s="120"/>
      <c r="RYC14" s="120"/>
      <c r="RYD14" s="120"/>
      <c r="RYE14" s="120"/>
      <c r="RYF14" s="120"/>
      <c r="RYG14" s="120"/>
      <c r="RYH14" s="120"/>
      <c r="RYI14" s="120"/>
      <c r="RYJ14" s="120"/>
      <c r="RYK14" s="120"/>
      <c r="RYL14" s="120"/>
      <c r="RYM14" s="120"/>
      <c r="RYN14" s="120"/>
      <c r="RYO14" s="120"/>
      <c r="RYP14" s="120"/>
      <c r="RYQ14" s="120"/>
      <c r="RYR14" s="120"/>
      <c r="RYS14" s="120"/>
      <c r="RYT14" s="120"/>
      <c r="RYU14" s="120"/>
      <c r="RYV14" s="120"/>
      <c r="RYW14" s="120"/>
      <c r="RYX14" s="120"/>
      <c r="RYY14" s="120"/>
      <c r="RYZ14" s="120"/>
      <c r="RZA14" s="120"/>
      <c r="RZB14" s="120"/>
      <c r="RZC14" s="120"/>
      <c r="RZD14" s="120"/>
      <c r="RZE14" s="120"/>
      <c r="RZF14" s="120"/>
      <c r="RZG14" s="120"/>
      <c r="RZH14" s="120"/>
      <c r="RZI14" s="120"/>
      <c r="RZJ14" s="120"/>
      <c r="RZK14" s="120"/>
      <c r="RZL14" s="120"/>
      <c r="RZM14" s="120"/>
      <c r="RZN14" s="120"/>
      <c r="RZO14" s="120"/>
      <c r="RZP14" s="120"/>
      <c r="RZQ14" s="120"/>
      <c r="RZR14" s="120"/>
      <c r="RZS14" s="120"/>
      <c r="RZT14" s="120"/>
      <c r="RZU14" s="120"/>
      <c r="RZV14" s="120"/>
      <c r="RZW14" s="120"/>
      <c r="RZX14" s="120"/>
      <c r="RZY14" s="120"/>
      <c r="RZZ14" s="120"/>
      <c r="SAA14" s="120"/>
      <c r="SAB14" s="120"/>
      <c r="SAC14" s="120"/>
      <c r="SAD14" s="120"/>
      <c r="SAE14" s="120"/>
      <c r="SAF14" s="120"/>
      <c r="SAG14" s="120"/>
      <c r="SAH14" s="120"/>
      <c r="SAI14" s="120"/>
      <c r="SAJ14" s="120"/>
      <c r="SAK14" s="120"/>
      <c r="SAL14" s="120"/>
      <c r="SAM14" s="120"/>
      <c r="SAN14" s="120"/>
      <c r="SAO14" s="120"/>
      <c r="SAP14" s="120"/>
      <c r="SAQ14" s="120"/>
      <c r="SAR14" s="120"/>
      <c r="SAS14" s="120"/>
      <c r="SAT14" s="120"/>
      <c r="SAU14" s="120"/>
      <c r="SAV14" s="120"/>
      <c r="SAW14" s="120"/>
      <c r="SAX14" s="120"/>
      <c r="SAY14" s="120"/>
      <c r="SAZ14" s="120"/>
      <c r="SBA14" s="120"/>
      <c r="SBB14" s="120"/>
      <c r="SBC14" s="120"/>
      <c r="SBD14" s="120"/>
      <c r="SBE14" s="120"/>
      <c r="SBF14" s="120"/>
      <c r="SBG14" s="120"/>
      <c r="SBH14" s="120"/>
      <c r="SBI14" s="120"/>
      <c r="SBJ14" s="120"/>
      <c r="SBK14" s="120"/>
      <c r="SBL14" s="120"/>
      <c r="SBM14" s="120"/>
      <c r="SBN14" s="120"/>
      <c r="SBO14" s="120"/>
      <c r="SBP14" s="120"/>
      <c r="SBQ14" s="120"/>
      <c r="SBR14" s="120"/>
      <c r="SBS14" s="120"/>
      <c r="SBT14" s="120"/>
      <c r="SBU14" s="120"/>
      <c r="SBV14" s="120"/>
      <c r="SBW14" s="120"/>
      <c r="SBX14" s="120"/>
      <c r="SBY14" s="120"/>
      <c r="SBZ14" s="120"/>
      <c r="SCA14" s="120"/>
      <c r="SCB14" s="120"/>
      <c r="SCC14" s="120"/>
      <c r="SCD14" s="120"/>
      <c r="SCE14" s="120"/>
      <c r="SCF14" s="120"/>
      <c r="SCG14" s="120"/>
      <c r="SCH14" s="120"/>
      <c r="SCI14" s="120"/>
      <c r="SCJ14" s="120"/>
      <c r="SCK14" s="120"/>
      <c r="SCL14" s="120"/>
      <c r="SCM14" s="120"/>
      <c r="SCN14" s="120"/>
      <c r="SCO14" s="120"/>
      <c r="SCP14" s="120"/>
      <c r="SCQ14" s="120"/>
      <c r="SCR14" s="120"/>
      <c r="SCS14" s="120"/>
      <c r="SCT14" s="120"/>
      <c r="SCU14" s="120"/>
      <c r="SCV14" s="120"/>
      <c r="SCW14" s="120"/>
      <c r="SCX14" s="120"/>
      <c r="SCY14" s="120"/>
      <c r="SCZ14" s="120"/>
      <c r="SDA14" s="120"/>
      <c r="SDB14" s="120"/>
      <c r="SDC14" s="120"/>
      <c r="SDD14" s="120"/>
      <c r="SDE14" s="120"/>
      <c r="SDF14" s="120"/>
      <c r="SDG14" s="120"/>
      <c r="SDH14" s="120"/>
      <c r="SDI14" s="120"/>
      <c r="SDJ14" s="120"/>
      <c r="SDK14" s="120"/>
      <c r="SDL14" s="120"/>
      <c r="SDM14" s="120"/>
      <c r="SDN14" s="120"/>
      <c r="SDO14" s="120"/>
      <c r="SDP14" s="120"/>
      <c r="SDQ14" s="120"/>
      <c r="SDR14" s="120"/>
      <c r="SDS14" s="120"/>
      <c r="SDT14" s="120"/>
      <c r="SDU14" s="120"/>
      <c r="SDV14" s="120"/>
      <c r="SDW14" s="120"/>
      <c r="SDX14" s="120"/>
      <c r="SDY14" s="120"/>
      <c r="SDZ14" s="120"/>
      <c r="SEA14" s="120"/>
      <c r="SEB14" s="120"/>
      <c r="SEC14" s="120"/>
      <c r="SED14" s="120"/>
      <c r="SEE14" s="120"/>
      <c r="SEF14" s="120"/>
      <c r="SEG14" s="120"/>
      <c r="SEH14" s="120"/>
      <c r="SEI14" s="120"/>
      <c r="SEJ14" s="120"/>
      <c r="SEK14" s="120"/>
      <c r="SEL14" s="120"/>
      <c r="SEM14" s="120"/>
      <c r="SEN14" s="120"/>
      <c r="SEO14" s="120"/>
      <c r="SEP14" s="120"/>
      <c r="SEQ14" s="120"/>
      <c r="SER14" s="120"/>
      <c r="SES14" s="120"/>
      <c r="SET14" s="120"/>
      <c r="SEU14" s="120"/>
      <c r="SEV14" s="120"/>
      <c r="SEW14" s="120"/>
      <c r="SEX14" s="120"/>
      <c r="SEY14" s="120"/>
      <c r="SEZ14" s="120"/>
      <c r="SFA14" s="120"/>
      <c r="SFB14" s="120"/>
      <c r="SFC14" s="120"/>
      <c r="SFD14" s="120"/>
      <c r="SFE14" s="120"/>
      <c r="SFF14" s="120"/>
      <c r="SFG14" s="120"/>
      <c r="SFH14" s="120"/>
      <c r="SFI14" s="120"/>
      <c r="SFJ14" s="120"/>
      <c r="SFK14" s="120"/>
      <c r="SFL14" s="120"/>
      <c r="SFM14" s="120"/>
      <c r="SFN14" s="120"/>
      <c r="SFO14" s="120"/>
      <c r="SFP14" s="120"/>
      <c r="SFQ14" s="120"/>
      <c r="SFR14" s="120"/>
      <c r="SFS14" s="120"/>
      <c r="SFT14" s="120"/>
      <c r="SFU14" s="120"/>
      <c r="SFV14" s="120"/>
      <c r="SFW14" s="120"/>
      <c r="SFX14" s="120"/>
      <c r="SFY14" s="120"/>
      <c r="SFZ14" s="120"/>
      <c r="SGA14" s="120"/>
      <c r="SGB14" s="120"/>
      <c r="SGC14" s="120"/>
      <c r="SGD14" s="120"/>
      <c r="SGE14" s="120"/>
      <c r="SGF14" s="120"/>
      <c r="SGG14" s="120"/>
      <c r="SGH14" s="120"/>
      <c r="SGI14" s="120"/>
      <c r="SGJ14" s="120"/>
      <c r="SGK14" s="120"/>
      <c r="SGL14" s="120"/>
      <c r="SGM14" s="120"/>
      <c r="SGN14" s="120"/>
      <c r="SGO14" s="120"/>
      <c r="SGP14" s="120"/>
      <c r="SGQ14" s="120"/>
      <c r="SGR14" s="120"/>
      <c r="SGS14" s="120"/>
      <c r="SGT14" s="120"/>
      <c r="SGU14" s="120"/>
      <c r="SGV14" s="120"/>
      <c r="SGW14" s="120"/>
      <c r="SGX14" s="120"/>
      <c r="SGY14" s="120"/>
      <c r="SGZ14" s="120"/>
      <c r="SHA14" s="120"/>
      <c r="SHB14" s="120"/>
      <c r="SHC14" s="120"/>
      <c r="SHD14" s="120"/>
      <c r="SHE14" s="120"/>
      <c r="SHF14" s="120"/>
      <c r="SHG14" s="120"/>
      <c r="SHH14" s="120"/>
      <c r="SHI14" s="120"/>
      <c r="SHJ14" s="120"/>
      <c r="SHK14" s="120"/>
      <c r="SHL14" s="120"/>
      <c r="SHM14" s="120"/>
      <c r="SHN14" s="120"/>
      <c r="SHO14" s="120"/>
      <c r="SHP14" s="120"/>
      <c r="SHQ14" s="120"/>
      <c r="SHR14" s="120"/>
      <c r="SHS14" s="120"/>
      <c r="SHT14" s="120"/>
      <c r="SHU14" s="120"/>
      <c r="SHV14" s="120"/>
      <c r="SHW14" s="120"/>
      <c r="SHX14" s="120"/>
      <c r="SHY14" s="120"/>
      <c r="SHZ14" s="120"/>
      <c r="SIA14" s="120"/>
      <c r="SIB14" s="120"/>
      <c r="SIC14" s="120"/>
      <c r="SID14" s="120"/>
      <c r="SIE14" s="120"/>
      <c r="SIF14" s="120"/>
      <c r="SIG14" s="120"/>
      <c r="SIH14" s="120"/>
      <c r="SII14" s="120"/>
      <c r="SIJ14" s="120"/>
      <c r="SIK14" s="120"/>
      <c r="SIL14" s="120"/>
      <c r="SIM14" s="120"/>
      <c r="SIN14" s="120"/>
      <c r="SIO14" s="120"/>
      <c r="SIP14" s="120"/>
      <c r="SIQ14" s="120"/>
      <c r="SIR14" s="120"/>
      <c r="SIS14" s="120"/>
      <c r="SIT14" s="120"/>
      <c r="SIU14" s="120"/>
      <c r="SIV14" s="120"/>
      <c r="SIW14" s="120"/>
      <c r="SIX14" s="120"/>
      <c r="SIY14" s="120"/>
      <c r="SIZ14" s="120"/>
      <c r="SJA14" s="120"/>
      <c r="SJB14" s="120"/>
      <c r="SJC14" s="120"/>
      <c r="SJD14" s="120"/>
      <c r="SJE14" s="120"/>
      <c r="SJF14" s="120"/>
      <c r="SJG14" s="120"/>
      <c r="SJH14" s="120"/>
      <c r="SJI14" s="120"/>
      <c r="SJJ14" s="120"/>
      <c r="SJK14" s="120"/>
      <c r="SJL14" s="120"/>
      <c r="SJM14" s="120"/>
      <c r="SJN14" s="120"/>
      <c r="SJO14" s="120"/>
      <c r="SJP14" s="120"/>
      <c r="SJQ14" s="120"/>
      <c r="SJR14" s="120"/>
      <c r="SJS14" s="120"/>
      <c r="SJT14" s="120"/>
      <c r="SJU14" s="120"/>
      <c r="SJV14" s="120"/>
      <c r="SJW14" s="120"/>
      <c r="SJX14" s="120"/>
      <c r="SJY14" s="120"/>
      <c r="SJZ14" s="120"/>
      <c r="SKA14" s="120"/>
      <c r="SKB14" s="120"/>
      <c r="SKC14" s="120"/>
      <c r="SKD14" s="120"/>
      <c r="SKE14" s="120"/>
      <c r="SKF14" s="120"/>
      <c r="SKG14" s="120"/>
      <c r="SKH14" s="120"/>
      <c r="SKI14" s="120"/>
      <c r="SKJ14" s="120"/>
      <c r="SKK14" s="120"/>
      <c r="SKL14" s="120"/>
      <c r="SKM14" s="120"/>
      <c r="SKN14" s="120"/>
      <c r="SKO14" s="120"/>
      <c r="SKP14" s="120"/>
      <c r="SKQ14" s="120"/>
      <c r="SKR14" s="120"/>
      <c r="SKS14" s="120"/>
      <c r="SKT14" s="120"/>
      <c r="SKU14" s="120"/>
      <c r="SKV14" s="120"/>
      <c r="SKW14" s="120"/>
      <c r="SKX14" s="120"/>
      <c r="SKY14" s="120"/>
      <c r="SKZ14" s="120"/>
      <c r="SLA14" s="120"/>
      <c r="SLB14" s="120"/>
      <c r="SLC14" s="120"/>
      <c r="SLD14" s="120"/>
      <c r="SLE14" s="120"/>
      <c r="SLF14" s="120"/>
      <c r="SLG14" s="120"/>
      <c r="SLH14" s="120"/>
      <c r="SLI14" s="120"/>
      <c r="SLJ14" s="120"/>
      <c r="SLK14" s="120"/>
      <c r="SLL14" s="120"/>
      <c r="SLM14" s="120"/>
      <c r="SLN14" s="120"/>
      <c r="SLO14" s="120"/>
      <c r="SLP14" s="120"/>
      <c r="SLQ14" s="120"/>
      <c r="SLR14" s="120"/>
      <c r="SLS14" s="120"/>
      <c r="SLT14" s="120"/>
      <c r="SLU14" s="120"/>
      <c r="SLV14" s="120"/>
      <c r="SLW14" s="120"/>
      <c r="SLX14" s="120"/>
      <c r="SLY14" s="120"/>
      <c r="SLZ14" s="120"/>
      <c r="SMA14" s="120"/>
      <c r="SMB14" s="120"/>
      <c r="SMC14" s="120"/>
      <c r="SMD14" s="120"/>
      <c r="SME14" s="120"/>
      <c r="SMF14" s="120"/>
      <c r="SMG14" s="120"/>
      <c r="SMH14" s="120"/>
      <c r="SMI14" s="120"/>
      <c r="SMJ14" s="120"/>
      <c r="SMK14" s="120"/>
      <c r="SML14" s="120"/>
      <c r="SMM14" s="120"/>
      <c r="SMN14" s="120"/>
      <c r="SMO14" s="120"/>
      <c r="SMP14" s="120"/>
      <c r="SMQ14" s="120"/>
      <c r="SMR14" s="120"/>
      <c r="SMS14" s="120"/>
      <c r="SMT14" s="120"/>
      <c r="SMU14" s="120"/>
      <c r="SMV14" s="120"/>
      <c r="SMW14" s="120"/>
      <c r="SMX14" s="120"/>
      <c r="SMY14" s="120"/>
      <c r="SMZ14" s="120"/>
      <c r="SNA14" s="120"/>
      <c r="SNB14" s="120"/>
      <c r="SNC14" s="120"/>
      <c r="SND14" s="120"/>
      <c r="SNE14" s="120"/>
      <c r="SNF14" s="120"/>
      <c r="SNG14" s="120"/>
      <c r="SNH14" s="120"/>
      <c r="SNI14" s="120"/>
      <c r="SNJ14" s="120"/>
      <c r="SNK14" s="120"/>
      <c r="SNL14" s="120"/>
      <c r="SNM14" s="120"/>
      <c r="SNN14" s="120"/>
      <c r="SNO14" s="120"/>
      <c r="SNP14" s="120"/>
      <c r="SNQ14" s="120"/>
      <c r="SNR14" s="120"/>
      <c r="SNS14" s="120"/>
      <c r="SNT14" s="120"/>
      <c r="SNU14" s="120"/>
      <c r="SNV14" s="120"/>
      <c r="SNW14" s="120"/>
      <c r="SNX14" s="120"/>
      <c r="SNY14" s="120"/>
      <c r="SNZ14" s="120"/>
      <c r="SOA14" s="120"/>
      <c r="SOB14" s="120"/>
      <c r="SOC14" s="120"/>
      <c r="SOD14" s="120"/>
      <c r="SOE14" s="120"/>
      <c r="SOF14" s="120"/>
      <c r="SOG14" s="120"/>
      <c r="SOH14" s="120"/>
      <c r="SOI14" s="120"/>
      <c r="SOJ14" s="120"/>
      <c r="SOK14" s="120"/>
      <c r="SOL14" s="120"/>
      <c r="SOM14" s="120"/>
      <c r="SON14" s="120"/>
      <c r="SOO14" s="120"/>
      <c r="SOP14" s="120"/>
      <c r="SOQ14" s="120"/>
      <c r="SOR14" s="120"/>
      <c r="SOS14" s="120"/>
      <c r="SOT14" s="120"/>
      <c r="SOU14" s="120"/>
      <c r="SOV14" s="120"/>
      <c r="SOW14" s="120"/>
      <c r="SOX14" s="120"/>
      <c r="SOY14" s="120"/>
      <c r="SOZ14" s="120"/>
      <c r="SPA14" s="120"/>
      <c r="SPB14" s="120"/>
      <c r="SPC14" s="120"/>
      <c r="SPD14" s="120"/>
      <c r="SPE14" s="120"/>
      <c r="SPF14" s="120"/>
      <c r="SPG14" s="120"/>
      <c r="SPH14" s="120"/>
      <c r="SPI14" s="120"/>
      <c r="SPJ14" s="120"/>
      <c r="SPK14" s="120"/>
      <c r="SPL14" s="120"/>
      <c r="SPM14" s="120"/>
      <c r="SPN14" s="120"/>
      <c r="SPO14" s="120"/>
      <c r="SPP14" s="120"/>
      <c r="SPQ14" s="120"/>
      <c r="SPR14" s="120"/>
      <c r="SPS14" s="120"/>
      <c r="SPT14" s="120"/>
      <c r="SPU14" s="120"/>
      <c r="SPV14" s="120"/>
      <c r="SPW14" s="120"/>
      <c r="SPX14" s="120"/>
      <c r="SPY14" s="120"/>
      <c r="SPZ14" s="120"/>
      <c r="SQA14" s="120"/>
      <c r="SQB14" s="120"/>
      <c r="SQC14" s="120"/>
      <c r="SQD14" s="120"/>
      <c r="SQE14" s="120"/>
      <c r="SQF14" s="120"/>
      <c r="SQG14" s="120"/>
      <c r="SQH14" s="120"/>
      <c r="SQI14" s="120"/>
      <c r="SQJ14" s="120"/>
      <c r="SQK14" s="120"/>
      <c r="SQL14" s="120"/>
      <c r="SQM14" s="120"/>
      <c r="SQN14" s="120"/>
      <c r="SQO14" s="120"/>
      <c r="SQP14" s="120"/>
      <c r="SQQ14" s="120"/>
      <c r="SQR14" s="120"/>
      <c r="SQS14" s="120"/>
      <c r="SQT14" s="120"/>
      <c r="SQU14" s="120"/>
      <c r="SQV14" s="120"/>
      <c r="SQW14" s="120"/>
      <c r="SQX14" s="120"/>
      <c r="SQY14" s="120"/>
      <c r="SQZ14" s="120"/>
      <c r="SRA14" s="120"/>
      <c r="SRB14" s="120"/>
      <c r="SRC14" s="120"/>
      <c r="SRD14" s="120"/>
      <c r="SRE14" s="120"/>
      <c r="SRF14" s="120"/>
      <c r="SRG14" s="120"/>
      <c r="SRH14" s="120"/>
      <c r="SRI14" s="120"/>
      <c r="SRJ14" s="120"/>
      <c r="SRK14" s="120"/>
      <c r="SRL14" s="120"/>
      <c r="SRM14" s="120"/>
      <c r="SRN14" s="120"/>
      <c r="SRO14" s="120"/>
      <c r="SRP14" s="120"/>
      <c r="SRQ14" s="120"/>
      <c r="SRR14" s="120"/>
      <c r="SRS14" s="120"/>
      <c r="SRT14" s="120"/>
      <c r="SRU14" s="120"/>
      <c r="SRV14" s="120"/>
      <c r="SRW14" s="120"/>
      <c r="SRX14" s="120"/>
      <c r="SRY14" s="120"/>
      <c r="SRZ14" s="120"/>
      <c r="SSA14" s="120"/>
      <c r="SSB14" s="120"/>
      <c r="SSC14" s="120"/>
      <c r="SSD14" s="120"/>
      <c r="SSE14" s="120"/>
      <c r="SSF14" s="120"/>
      <c r="SSG14" s="120"/>
      <c r="SSH14" s="120"/>
      <c r="SSI14" s="120"/>
      <c r="SSJ14" s="120"/>
      <c r="SSK14" s="120"/>
      <c r="SSL14" s="120"/>
      <c r="SSM14" s="120"/>
      <c r="SSN14" s="120"/>
      <c r="SSO14" s="120"/>
      <c r="SSP14" s="120"/>
      <c r="SSQ14" s="120"/>
      <c r="SSR14" s="120"/>
      <c r="SSS14" s="120"/>
      <c r="SST14" s="120"/>
      <c r="SSU14" s="120"/>
      <c r="SSV14" s="120"/>
      <c r="SSW14" s="120"/>
      <c r="SSX14" s="120"/>
      <c r="SSY14" s="120"/>
      <c r="SSZ14" s="120"/>
      <c r="STA14" s="120"/>
      <c r="STB14" s="120"/>
      <c r="STC14" s="120"/>
      <c r="STD14" s="120"/>
      <c r="STE14" s="120"/>
      <c r="STF14" s="120"/>
      <c r="STG14" s="120"/>
      <c r="STH14" s="120"/>
      <c r="STI14" s="120"/>
      <c r="STJ14" s="120"/>
      <c r="STK14" s="120"/>
      <c r="STL14" s="120"/>
      <c r="STM14" s="120"/>
      <c r="STN14" s="120"/>
      <c r="STO14" s="120"/>
      <c r="STP14" s="120"/>
      <c r="STQ14" s="120"/>
      <c r="STR14" s="120"/>
      <c r="STS14" s="120"/>
      <c r="STT14" s="120"/>
      <c r="STU14" s="120"/>
      <c r="STV14" s="120"/>
      <c r="STW14" s="120"/>
      <c r="STX14" s="120"/>
      <c r="STY14" s="120"/>
      <c r="STZ14" s="120"/>
      <c r="SUA14" s="120"/>
      <c r="SUB14" s="120"/>
      <c r="SUC14" s="120"/>
      <c r="SUD14" s="120"/>
      <c r="SUE14" s="120"/>
      <c r="SUF14" s="120"/>
      <c r="SUG14" s="120"/>
      <c r="SUH14" s="120"/>
      <c r="SUI14" s="120"/>
      <c r="SUJ14" s="120"/>
      <c r="SUK14" s="120"/>
      <c r="SUL14" s="120"/>
      <c r="SUM14" s="120"/>
      <c r="SUN14" s="120"/>
      <c r="SUO14" s="120"/>
      <c r="SUP14" s="120"/>
      <c r="SUQ14" s="120"/>
      <c r="SUR14" s="120"/>
      <c r="SUS14" s="120"/>
      <c r="SUT14" s="120"/>
      <c r="SUU14" s="120"/>
      <c r="SUV14" s="120"/>
      <c r="SUW14" s="120"/>
      <c r="SUX14" s="120"/>
      <c r="SUY14" s="120"/>
      <c r="SUZ14" s="120"/>
      <c r="SVA14" s="120"/>
      <c r="SVB14" s="120"/>
      <c r="SVC14" s="120"/>
      <c r="SVD14" s="120"/>
      <c r="SVE14" s="120"/>
      <c r="SVF14" s="120"/>
      <c r="SVG14" s="120"/>
      <c r="SVH14" s="120"/>
      <c r="SVI14" s="120"/>
      <c r="SVJ14" s="120"/>
      <c r="SVK14" s="120"/>
      <c r="SVL14" s="120"/>
      <c r="SVM14" s="120"/>
      <c r="SVN14" s="120"/>
      <c r="SVO14" s="120"/>
      <c r="SVP14" s="120"/>
      <c r="SVQ14" s="120"/>
      <c r="SVR14" s="120"/>
      <c r="SVS14" s="120"/>
      <c r="SVT14" s="120"/>
      <c r="SVU14" s="120"/>
      <c r="SVV14" s="120"/>
      <c r="SVW14" s="120"/>
      <c r="SVX14" s="120"/>
      <c r="SVY14" s="120"/>
      <c r="SVZ14" s="120"/>
      <c r="SWA14" s="120"/>
      <c r="SWB14" s="120"/>
      <c r="SWC14" s="120"/>
      <c r="SWD14" s="120"/>
      <c r="SWE14" s="120"/>
      <c r="SWF14" s="120"/>
      <c r="SWG14" s="120"/>
      <c r="SWH14" s="120"/>
      <c r="SWI14" s="120"/>
      <c r="SWJ14" s="120"/>
      <c r="SWK14" s="120"/>
      <c r="SWL14" s="120"/>
      <c r="SWM14" s="120"/>
      <c r="SWN14" s="120"/>
      <c r="SWO14" s="120"/>
      <c r="SWP14" s="120"/>
      <c r="SWQ14" s="120"/>
      <c r="SWR14" s="120"/>
      <c r="SWS14" s="120"/>
      <c r="SWT14" s="120"/>
      <c r="SWU14" s="120"/>
      <c r="SWV14" s="120"/>
      <c r="SWW14" s="120"/>
      <c r="SWX14" s="120"/>
      <c r="SWY14" s="120"/>
      <c r="SWZ14" s="120"/>
      <c r="SXA14" s="120"/>
      <c r="SXB14" s="120"/>
      <c r="SXC14" s="120"/>
      <c r="SXD14" s="120"/>
      <c r="SXE14" s="120"/>
      <c r="SXF14" s="120"/>
      <c r="SXG14" s="120"/>
      <c r="SXH14" s="120"/>
      <c r="SXI14" s="120"/>
      <c r="SXJ14" s="120"/>
      <c r="SXK14" s="120"/>
      <c r="SXL14" s="120"/>
      <c r="SXM14" s="120"/>
      <c r="SXN14" s="120"/>
      <c r="SXO14" s="120"/>
      <c r="SXP14" s="120"/>
      <c r="SXQ14" s="120"/>
      <c r="SXR14" s="120"/>
      <c r="SXS14" s="120"/>
      <c r="SXT14" s="120"/>
      <c r="SXU14" s="120"/>
      <c r="SXV14" s="120"/>
      <c r="SXW14" s="120"/>
      <c r="SXX14" s="120"/>
      <c r="SXY14" s="120"/>
      <c r="SXZ14" s="120"/>
      <c r="SYA14" s="120"/>
      <c r="SYB14" s="120"/>
      <c r="SYC14" s="120"/>
      <c r="SYD14" s="120"/>
      <c r="SYE14" s="120"/>
      <c r="SYF14" s="120"/>
      <c r="SYG14" s="120"/>
      <c r="SYH14" s="120"/>
      <c r="SYI14" s="120"/>
      <c r="SYJ14" s="120"/>
      <c r="SYK14" s="120"/>
      <c r="SYL14" s="120"/>
      <c r="SYM14" s="120"/>
      <c r="SYN14" s="120"/>
      <c r="SYO14" s="120"/>
      <c r="SYP14" s="120"/>
      <c r="SYQ14" s="120"/>
      <c r="SYR14" s="120"/>
      <c r="SYS14" s="120"/>
      <c r="SYT14" s="120"/>
      <c r="SYU14" s="120"/>
      <c r="SYV14" s="120"/>
      <c r="SYW14" s="120"/>
      <c r="SYX14" s="120"/>
      <c r="SYY14" s="120"/>
      <c r="SYZ14" s="120"/>
      <c r="SZA14" s="120"/>
      <c r="SZB14" s="120"/>
      <c r="SZC14" s="120"/>
      <c r="SZD14" s="120"/>
      <c r="SZE14" s="120"/>
      <c r="SZF14" s="120"/>
      <c r="SZG14" s="120"/>
      <c r="SZH14" s="120"/>
      <c r="SZI14" s="120"/>
      <c r="SZJ14" s="120"/>
      <c r="SZK14" s="120"/>
      <c r="SZL14" s="120"/>
      <c r="SZM14" s="120"/>
      <c r="SZN14" s="120"/>
      <c r="SZO14" s="120"/>
      <c r="SZP14" s="120"/>
      <c r="SZQ14" s="120"/>
      <c r="SZR14" s="120"/>
      <c r="SZS14" s="120"/>
      <c r="SZT14" s="120"/>
      <c r="SZU14" s="120"/>
      <c r="SZV14" s="120"/>
      <c r="SZW14" s="120"/>
      <c r="SZX14" s="120"/>
      <c r="SZY14" s="120"/>
      <c r="SZZ14" s="120"/>
      <c r="TAA14" s="120"/>
      <c r="TAB14" s="120"/>
      <c r="TAC14" s="120"/>
      <c r="TAD14" s="120"/>
      <c r="TAE14" s="120"/>
      <c r="TAF14" s="120"/>
      <c r="TAG14" s="120"/>
      <c r="TAH14" s="120"/>
      <c r="TAI14" s="120"/>
      <c r="TAJ14" s="120"/>
      <c r="TAK14" s="120"/>
      <c r="TAL14" s="120"/>
      <c r="TAM14" s="120"/>
      <c r="TAN14" s="120"/>
      <c r="TAO14" s="120"/>
      <c r="TAP14" s="120"/>
      <c r="TAQ14" s="120"/>
      <c r="TAR14" s="120"/>
      <c r="TAS14" s="120"/>
      <c r="TAT14" s="120"/>
      <c r="TAU14" s="120"/>
      <c r="TAV14" s="120"/>
      <c r="TAW14" s="120"/>
      <c r="TAX14" s="120"/>
      <c r="TAY14" s="120"/>
      <c r="TAZ14" s="120"/>
      <c r="TBA14" s="120"/>
      <c r="TBB14" s="120"/>
      <c r="TBC14" s="120"/>
      <c r="TBD14" s="120"/>
      <c r="TBE14" s="120"/>
      <c r="TBF14" s="120"/>
      <c r="TBG14" s="120"/>
      <c r="TBH14" s="120"/>
      <c r="TBI14" s="120"/>
      <c r="TBJ14" s="120"/>
      <c r="TBK14" s="120"/>
      <c r="TBL14" s="120"/>
      <c r="TBM14" s="120"/>
      <c r="TBN14" s="120"/>
      <c r="TBO14" s="120"/>
      <c r="TBP14" s="120"/>
      <c r="TBQ14" s="120"/>
      <c r="TBR14" s="120"/>
      <c r="TBS14" s="120"/>
      <c r="TBT14" s="120"/>
      <c r="TBU14" s="120"/>
      <c r="TBV14" s="120"/>
      <c r="TBW14" s="120"/>
      <c r="TBX14" s="120"/>
      <c r="TBY14" s="120"/>
      <c r="TBZ14" s="120"/>
      <c r="TCA14" s="120"/>
      <c r="TCB14" s="120"/>
      <c r="TCC14" s="120"/>
      <c r="TCD14" s="120"/>
      <c r="TCE14" s="120"/>
      <c r="TCF14" s="120"/>
      <c r="TCG14" s="120"/>
      <c r="TCH14" s="120"/>
      <c r="TCI14" s="120"/>
      <c r="TCJ14" s="120"/>
      <c r="TCK14" s="120"/>
      <c r="TCL14" s="120"/>
      <c r="TCM14" s="120"/>
      <c r="TCN14" s="120"/>
      <c r="TCO14" s="120"/>
      <c r="TCP14" s="120"/>
      <c r="TCQ14" s="120"/>
      <c r="TCR14" s="120"/>
      <c r="TCS14" s="120"/>
      <c r="TCT14" s="120"/>
      <c r="TCU14" s="120"/>
      <c r="TCV14" s="120"/>
      <c r="TCW14" s="120"/>
      <c r="TCX14" s="120"/>
      <c r="TCY14" s="120"/>
      <c r="TCZ14" s="120"/>
      <c r="TDA14" s="120"/>
      <c r="TDB14" s="120"/>
      <c r="TDC14" s="120"/>
      <c r="TDD14" s="120"/>
      <c r="TDE14" s="120"/>
      <c r="TDF14" s="120"/>
      <c r="TDG14" s="120"/>
      <c r="TDH14" s="120"/>
      <c r="TDI14" s="120"/>
      <c r="TDJ14" s="120"/>
      <c r="TDK14" s="120"/>
      <c r="TDL14" s="120"/>
      <c r="TDM14" s="120"/>
      <c r="TDN14" s="120"/>
      <c r="TDO14" s="120"/>
      <c r="TDP14" s="120"/>
      <c r="TDQ14" s="120"/>
      <c r="TDR14" s="120"/>
      <c r="TDS14" s="120"/>
      <c r="TDT14" s="120"/>
      <c r="TDU14" s="120"/>
      <c r="TDV14" s="120"/>
      <c r="TDW14" s="120"/>
      <c r="TDX14" s="120"/>
      <c r="TDY14" s="120"/>
      <c r="TDZ14" s="120"/>
      <c r="TEA14" s="120"/>
      <c r="TEB14" s="120"/>
      <c r="TEC14" s="120"/>
      <c r="TED14" s="120"/>
      <c r="TEE14" s="120"/>
      <c r="TEF14" s="120"/>
      <c r="TEG14" s="120"/>
      <c r="TEH14" s="120"/>
      <c r="TEI14" s="120"/>
      <c r="TEJ14" s="120"/>
      <c r="TEK14" s="120"/>
      <c r="TEL14" s="120"/>
      <c r="TEM14" s="120"/>
      <c r="TEN14" s="120"/>
      <c r="TEO14" s="120"/>
      <c r="TEP14" s="120"/>
      <c r="TEQ14" s="120"/>
      <c r="TER14" s="120"/>
      <c r="TES14" s="120"/>
      <c r="TET14" s="120"/>
      <c r="TEU14" s="120"/>
      <c r="TEV14" s="120"/>
      <c r="TEW14" s="120"/>
      <c r="TEX14" s="120"/>
      <c r="TEY14" s="120"/>
      <c r="TEZ14" s="120"/>
      <c r="TFA14" s="120"/>
      <c r="TFB14" s="120"/>
      <c r="TFC14" s="120"/>
      <c r="TFD14" s="120"/>
      <c r="TFE14" s="120"/>
      <c r="TFF14" s="120"/>
      <c r="TFG14" s="120"/>
      <c r="TFH14" s="120"/>
      <c r="TFI14" s="120"/>
      <c r="TFJ14" s="120"/>
      <c r="TFK14" s="120"/>
      <c r="TFL14" s="120"/>
      <c r="TFM14" s="120"/>
      <c r="TFN14" s="120"/>
      <c r="TFO14" s="120"/>
      <c r="TFP14" s="120"/>
      <c r="TFQ14" s="120"/>
      <c r="TFR14" s="120"/>
      <c r="TFS14" s="120"/>
      <c r="TFT14" s="120"/>
      <c r="TFU14" s="120"/>
      <c r="TFV14" s="120"/>
      <c r="TFW14" s="120"/>
      <c r="TFX14" s="120"/>
      <c r="TFY14" s="120"/>
      <c r="TFZ14" s="120"/>
      <c r="TGA14" s="120"/>
      <c r="TGB14" s="120"/>
      <c r="TGC14" s="120"/>
      <c r="TGD14" s="120"/>
      <c r="TGE14" s="120"/>
      <c r="TGF14" s="120"/>
      <c r="TGG14" s="120"/>
      <c r="TGH14" s="120"/>
      <c r="TGI14" s="120"/>
      <c r="TGJ14" s="120"/>
      <c r="TGK14" s="120"/>
      <c r="TGL14" s="120"/>
      <c r="TGM14" s="120"/>
      <c r="TGN14" s="120"/>
      <c r="TGO14" s="120"/>
      <c r="TGP14" s="120"/>
      <c r="TGQ14" s="120"/>
      <c r="TGR14" s="120"/>
      <c r="TGS14" s="120"/>
      <c r="TGT14" s="120"/>
      <c r="TGU14" s="120"/>
      <c r="TGV14" s="120"/>
      <c r="TGW14" s="120"/>
      <c r="TGX14" s="120"/>
      <c r="TGY14" s="120"/>
      <c r="TGZ14" s="120"/>
      <c r="THA14" s="120"/>
      <c r="THB14" s="120"/>
      <c r="THC14" s="120"/>
      <c r="THD14" s="120"/>
      <c r="THE14" s="120"/>
      <c r="THF14" s="120"/>
      <c r="THG14" s="120"/>
      <c r="THH14" s="120"/>
      <c r="THI14" s="120"/>
      <c r="THJ14" s="120"/>
      <c r="THK14" s="120"/>
      <c r="THL14" s="120"/>
      <c r="THM14" s="120"/>
      <c r="THN14" s="120"/>
      <c r="THO14" s="120"/>
      <c r="THP14" s="120"/>
      <c r="THQ14" s="120"/>
      <c r="THR14" s="120"/>
      <c r="THS14" s="120"/>
      <c r="THT14" s="120"/>
      <c r="THU14" s="120"/>
      <c r="THV14" s="120"/>
      <c r="THW14" s="120"/>
      <c r="THX14" s="120"/>
      <c r="THY14" s="120"/>
      <c r="THZ14" s="120"/>
      <c r="TIA14" s="120"/>
      <c r="TIB14" s="120"/>
      <c r="TIC14" s="120"/>
      <c r="TID14" s="120"/>
      <c r="TIE14" s="120"/>
      <c r="TIF14" s="120"/>
      <c r="TIG14" s="120"/>
      <c r="TIH14" s="120"/>
      <c r="TII14" s="120"/>
      <c r="TIJ14" s="120"/>
      <c r="TIK14" s="120"/>
      <c r="TIL14" s="120"/>
      <c r="TIM14" s="120"/>
      <c r="TIN14" s="120"/>
      <c r="TIO14" s="120"/>
      <c r="TIP14" s="120"/>
      <c r="TIQ14" s="120"/>
      <c r="TIR14" s="120"/>
      <c r="TIS14" s="120"/>
      <c r="TIT14" s="120"/>
      <c r="TIU14" s="120"/>
      <c r="TIV14" s="120"/>
      <c r="TIW14" s="120"/>
      <c r="TIX14" s="120"/>
      <c r="TIY14" s="120"/>
      <c r="TIZ14" s="120"/>
      <c r="TJA14" s="120"/>
      <c r="TJB14" s="120"/>
      <c r="TJC14" s="120"/>
      <c r="TJD14" s="120"/>
      <c r="TJE14" s="120"/>
      <c r="TJF14" s="120"/>
      <c r="TJG14" s="120"/>
      <c r="TJH14" s="120"/>
      <c r="TJI14" s="120"/>
      <c r="TJJ14" s="120"/>
      <c r="TJK14" s="120"/>
      <c r="TJL14" s="120"/>
      <c r="TJM14" s="120"/>
      <c r="TJN14" s="120"/>
      <c r="TJO14" s="120"/>
      <c r="TJP14" s="120"/>
      <c r="TJQ14" s="120"/>
      <c r="TJR14" s="120"/>
      <c r="TJS14" s="120"/>
      <c r="TJT14" s="120"/>
      <c r="TJU14" s="120"/>
      <c r="TJV14" s="120"/>
      <c r="TJW14" s="120"/>
      <c r="TJX14" s="120"/>
      <c r="TJY14" s="120"/>
      <c r="TJZ14" s="120"/>
      <c r="TKA14" s="120"/>
      <c r="TKB14" s="120"/>
      <c r="TKC14" s="120"/>
      <c r="TKD14" s="120"/>
      <c r="TKE14" s="120"/>
      <c r="TKF14" s="120"/>
      <c r="TKG14" s="120"/>
      <c r="TKH14" s="120"/>
      <c r="TKI14" s="120"/>
      <c r="TKJ14" s="120"/>
      <c r="TKK14" s="120"/>
      <c r="TKL14" s="120"/>
      <c r="TKM14" s="120"/>
      <c r="TKN14" s="120"/>
      <c r="TKO14" s="120"/>
      <c r="TKP14" s="120"/>
      <c r="TKQ14" s="120"/>
      <c r="TKR14" s="120"/>
      <c r="TKS14" s="120"/>
      <c r="TKT14" s="120"/>
      <c r="TKU14" s="120"/>
      <c r="TKV14" s="120"/>
      <c r="TKW14" s="120"/>
      <c r="TKX14" s="120"/>
      <c r="TKY14" s="120"/>
      <c r="TKZ14" s="120"/>
      <c r="TLA14" s="120"/>
      <c r="TLB14" s="120"/>
      <c r="TLC14" s="120"/>
      <c r="TLD14" s="120"/>
      <c r="TLE14" s="120"/>
      <c r="TLF14" s="120"/>
      <c r="TLG14" s="120"/>
      <c r="TLH14" s="120"/>
      <c r="TLI14" s="120"/>
      <c r="TLJ14" s="120"/>
      <c r="TLK14" s="120"/>
      <c r="TLL14" s="120"/>
      <c r="TLM14" s="120"/>
      <c r="TLN14" s="120"/>
      <c r="TLO14" s="120"/>
      <c r="TLP14" s="120"/>
      <c r="TLQ14" s="120"/>
      <c r="TLR14" s="120"/>
      <c r="TLS14" s="120"/>
      <c r="TLT14" s="120"/>
      <c r="TLU14" s="120"/>
      <c r="TLV14" s="120"/>
      <c r="TLW14" s="120"/>
      <c r="TLX14" s="120"/>
      <c r="TLY14" s="120"/>
      <c r="TLZ14" s="120"/>
      <c r="TMA14" s="120"/>
      <c r="TMB14" s="120"/>
      <c r="TMC14" s="120"/>
      <c r="TMD14" s="120"/>
      <c r="TME14" s="120"/>
      <c r="TMF14" s="120"/>
      <c r="TMG14" s="120"/>
      <c r="TMH14" s="120"/>
      <c r="TMI14" s="120"/>
      <c r="TMJ14" s="120"/>
      <c r="TMK14" s="120"/>
      <c r="TML14" s="120"/>
      <c r="TMM14" s="120"/>
      <c r="TMN14" s="120"/>
      <c r="TMO14" s="120"/>
      <c r="TMP14" s="120"/>
      <c r="TMQ14" s="120"/>
      <c r="TMR14" s="120"/>
      <c r="TMS14" s="120"/>
      <c r="TMT14" s="120"/>
      <c r="TMU14" s="120"/>
      <c r="TMV14" s="120"/>
      <c r="TMW14" s="120"/>
      <c r="TMX14" s="120"/>
      <c r="TMY14" s="120"/>
      <c r="TMZ14" s="120"/>
      <c r="TNA14" s="120"/>
      <c r="TNB14" s="120"/>
      <c r="TNC14" s="120"/>
      <c r="TND14" s="120"/>
      <c r="TNE14" s="120"/>
      <c r="TNF14" s="120"/>
      <c r="TNG14" s="120"/>
      <c r="TNH14" s="120"/>
      <c r="TNI14" s="120"/>
      <c r="TNJ14" s="120"/>
      <c r="TNK14" s="120"/>
      <c r="TNL14" s="120"/>
      <c r="TNM14" s="120"/>
      <c r="TNN14" s="120"/>
      <c r="TNO14" s="120"/>
      <c r="TNP14" s="120"/>
      <c r="TNQ14" s="120"/>
      <c r="TNR14" s="120"/>
      <c r="TNS14" s="120"/>
      <c r="TNT14" s="120"/>
      <c r="TNU14" s="120"/>
      <c r="TNV14" s="120"/>
      <c r="TNW14" s="120"/>
      <c r="TNX14" s="120"/>
      <c r="TNY14" s="120"/>
      <c r="TNZ14" s="120"/>
      <c r="TOA14" s="120"/>
      <c r="TOB14" s="120"/>
      <c r="TOC14" s="120"/>
      <c r="TOD14" s="120"/>
      <c r="TOE14" s="120"/>
      <c r="TOF14" s="120"/>
      <c r="TOG14" s="120"/>
      <c r="TOH14" s="120"/>
      <c r="TOI14" s="120"/>
      <c r="TOJ14" s="120"/>
      <c r="TOK14" s="120"/>
      <c r="TOL14" s="120"/>
      <c r="TOM14" s="120"/>
      <c r="TON14" s="120"/>
      <c r="TOO14" s="120"/>
      <c r="TOP14" s="120"/>
      <c r="TOQ14" s="120"/>
      <c r="TOR14" s="120"/>
      <c r="TOS14" s="120"/>
      <c r="TOT14" s="120"/>
      <c r="TOU14" s="120"/>
      <c r="TOV14" s="120"/>
      <c r="TOW14" s="120"/>
      <c r="TOX14" s="120"/>
      <c r="TOY14" s="120"/>
      <c r="TOZ14" s="120"/>
      <c r="TPA14" s="120"/>
      <c r="TPB14" s="120"/>
      <c r="TPC14" s="120"/>
      <c r="TPD14" s="120"/>
      <c r="TPE14" s="120"/>
      <c r="TPF14" s="120"/>
      <c r="TPG14" s="120"/>
      <c r="TPH14" s="120"/>
      <c r="TPI14" s="120"/>
      <c r="TPJ14" s="120"/>
      <c r="TPK14" s="120"/>
      <c r="TPL14" s="120"/>
      <c r="TPM14" s="120"/>
      <c r="TPN14" s="120"/>
      <c r="TPO14" s="120"/>
      <c r="TPP14" s="120"/>
      <c r="TPQ14" s="120"/>
      <c r="TPR14" s="120"/>
      <c r="TPS14" s="120"/>
      <c r="TPT14" s="120"/>
      <c r="TPU14" s="120"/>
      <c r="TPV14" s="120"/>
      <c r="TPW14" s="120"/>
      <c r="TPX14" s="120"/>
      <c r="TPY14" s="120"/>
      <c r="TPZ14" s="120"/>
      <c r="TQA14" s="120"/>
      <c r="TQB14" s="120"/>
      <c r="TQC14" s="120"/>
      <c r="TQD14" s="120"/>
      <c r="TQE14" s="120"/>
      <c r="TQF14" s="120"/>
      <c r="TQG14" s="120"/>
      <c r="TQH14" s="120"/>
      <c r="TQI14" s="120"/>
      <c r="TQJ14" s="120"/>
      <c r="TQK14" s="120"/>
      <c r="TQL14" s="120"/>
      <c r="TQM14" s="120"/>
      <c r="TQN14" s="120"/>
      <c r="TQO14" s="120"/>
      <c r="TQP14" s="120"/>
      <c r="TQQ14" s="120"/>
      <c r="TQR14" s="120"/>
      <c r="TQS14" s="120"/>
      <c r="TQT14" s="120"/>
      <c r="TQU14" s="120"/>
      <c r="TQV14" s="120"/>
      <c r="TQW14" s="120"/>
      <c r="TQX14" s="120"/>
      <c r="TQY14" s="120"/>
      <c r="TQZ14" s="120"/>
      <c r="TRA14" s="120"/>
      <c r="TRB14" s="120"/>
      <c r="TRC14" s="120"/>
      <c r="TRD14" s="120"/>
      <c r="TRE14" s="120"/>
      <c r="TRF14" s="120"/>
      <c r="TRG14" s="120"/>
      <c r="TRH14" s="120"/>
      <c r="TRI14" s="120"/>
      <c r="TRJ14" s="120"/>
      <c r="TRK14" s="120"/>
      <c r="TRL14" s="120"/>
      <c r="TRM14" s="120"/>
      <c r="TRN14" s="120"/>
      <c r="TRO14" s="120"/>
      <c r="TRP14" s="120"/>
      <c r="TRQ14" s="120"/>
      <c r="TRR14" s="120"/>
      <c r="TRS14" s="120"/>
      <c r="TRT14" s="120"/>
      <c r="TRU14" s="120"/>
      <c r="TRV14" s="120"/>
      <c r="TRW14" s="120"/>
      <c r="TRX14" s="120"/>
      <c r="TRY14" s="120"/>
      <c r="TRZ14" s="120"/>
      <c r="TSA14" s="120"/>
      <c r="TSB14" s="120"/>
      <c r="TSC14" s="120"/>
      <c r="TSD14" s="120"/>
      <c r="TSE14" s="120"/>
      <c r="TSF14" s="120"/>
      <c r="TSG14" s="120"/>
      <c r="TSH14" s="120"/>
      <c r="TSI14" s="120"/>
      <c r="TSJ14" s="120"/>
      <c r="TSK14" s="120"/>
      <c r="TSL14" s="120"/>
      <c r="TSM14" s="120"/>
      <c r="TSN14" s="120"/>
      <c r="TSO14" s="120"/>
      <c r="TSP14" s="120"/>
      <c r="TSQ14" s="120"/>
      <c r="TSR14" s="120"/>
      <c r="TSS14" s="120"/>
      <c r="TST14" s="120"/>
      <c r="TSU14" s="120"/>
      <c r="TSV14" s="120"/>
      <c r="TSW14" s="120"/>
      <c r="TSX14" s="120"/>
      <c r="TSY14" s="120"/>
      <c r="TSZ14" s="120"/>
      <c r="TTA14" s="120"/>
      <c r="TTB14" s="120"/>
      <c r="TTC14" s="120"/>
      <c r="TTD14" s="120"/>
      <c r="TTE14" s="120"/>
      <c r="TTF14" s="120"/>
      <c r="TTG14" s="120"/>
      <c r="TTH14" s="120"/>
      <c r="TTI14" s="120"/>
      <c r="TTJ14" s="120"/>
      <c r="TTK14" s="120"/>
      <c r="TTL14" s="120"/>
      <c r="TTM14" s="120"/>
      <c r="TTN14" s="120"/>
      <c r="TTO14" s="120"/>
      <c r="TTP14" s="120"/>
      <c r="TTQ14" s="120"/>
      <c r="TTR14" s="120"/>
      <c r="TTS14" s="120"/>
      <c r="TTT14" s="120"/>
      <c r="TTU14" s="120"/>
      <c r="TTV14" s="120"/>
      <c r="TTW14" s="120"/>
      <c r="TTX14" s="120"/>
      <c r="TTY14" s="120"/>
      <c r="TTZ14" s="120"/>
      <c r="TUA14" s="120"/>
      <c r="TUB14" s="120"/>
      <c r="TUC14" s="120"/>
      <c r="TUD14" s="120"/>
      <c r="TUE14" s="120"/>
      <c r="TUF14" s="120"/>
      <c r="TUG14" s="120"/>
      <c r="TUH14" s="120"/>
      <c r="TUI14" s="120"/>
      <c r="TUJ14" s="120"/>
      <c r="TUK14" s="120"/>
      <c r="TUL14" s="120"/>
      <c r="TUM14" s="120"/>
      <c r="TUN14" s="120"/>
      <c r="TUO14" s="120"/>
      <c r="TUP14" s="120"/>
      <c r="TUQ14" s="120"/>
      <c r="TUR14" s="120"/>
      <c r="TUS14" s="120"/>
      <c r="TUT14" s="120"/>
      <c r="TUU14" s="120"/>
      <c r="TUV14" s="120"/>
      <c r="TUW14" s="120"/>
      <c r="TUX14" s="120"/>
      <c r="TUY14" s="120"/>
      <c r="TUZ14" s="120"/>
      <c r="TVA14" s="120"/>
      <c r="TVB14" s="120"/>
      <c r="TVC14" s="120"/>
      <c r="TVD14" s="120"/>
      <c r="TVE14" s="120"/>
      <c r="TVF14" s="120"/>
      <c r="TVG14" s="120"/>
      <c r="TVH14" s="120"/>
      <c r="TVI14" s="120"/>
      <c r="TVJ14" s="120"/>
      <c r="TVK14" s="120"/>
      <c r="TVL14" s="120"/>
      <c r="TVM14" s="120"/>
      <c r="TVN14" s="120"/>
      <c r="TVO14" s="120"/>
      <c r="TVP14" s="120"/>
      <c r="TVQ14" s="120"/>
      <c r="TVR14" s="120"/>
      <c r="TVS14" s="120"/>
      <c r="TVT14" s="120"/>
      <c r="TVU14" s="120"/>
      <c r="TVV14" s="120"/>
      <c r="TVW14" s="120"/>
      <c r="TVX14" s="120"/>
      <c r="TVY14" s="120"/>
      <c r="TVZ14" s="120"/>
      <c r="TWA14" s="120"/>
      <c r="TWB14" s="120"/>
      <c r="TWC14" s="120"/>
      <c r="TWD14" s="120"/>
      <c r="TWE14" s="120"/>
      <c r="TWF14" s="120"/>
      <c r="TWG14" s="120"/>
      <c r="TWH14" s="120"/>
      <c r="TWI14" s="120"/>
      <c r="TWJ14" s="120"/>
      <c r="TWK14" s="120"/>
      <c r="TWL14" s="120"/>
      <c r="TWM14" s="120"/>
      <c r="TWN14" s="120"/>
      <c r="TWO14" s="120"/>
      <c r="TWP14" s="120"/>
      <c r="TWQ14" s="120"/>
      <c r="TWR14" s="120"/>
      <c r="TWS14" s="120"/>
      <c r="TWT14" s="120"/>
      <c r="TWU14" s="120"/>
      <c r="TWV14" s="120"/>
      <c r="TWW14" s="120"/>
      <c r="TWX14" s="120"/>
      <c r="TWY14" s="120"/>
      <c r="TWZ14" s="120"/>
      <c r="TXA14" s="120"/>
      <c r="TXB14" s="120"/>
      <c r="TXC14" s="120"/>
      <c r="TXD14" s="120"/>
      <c r="TXE14" s="120"/>
      <c r="TXF14" s="120"/>
      <c r="TXG14" s="120"/>
      <c r="TXH14" s="120"/>
      <c r="TXI14" s="120"/>
      <c r="TXJ14" s="120"/>
      <c r="TXK14" s="120"/>
      <c r="TXL14" s="120"/>
      <c r="TXM14" s="120"/>
      <c r="TXN14" s="120"/>
      <c r="TXO14" s="120"/>
      <c r="TXP14" s="120"/>
      <c r="TXQ14" s="120"/>
      <c r="TXR14" s="120"/>
      <c r="TXS14" s="120"/>
      <c r="TXT14" s="120"/>
      <c r="TXU14" s="120"/>
      <c r="TXV14" s="120"/>
      <c r="TXW14" s="120"/>
      <c r="TXX14" s="120"/>
      <c r="TXY14" s="120"/>
      <c r="TXZ14" s="120"/>
      <c r="TYA14" s="120"/>
      <c r="TYB14" s="120"/>
      <c r="TYC14" s="120"/>
      <c r="TYD14" s="120"/>
      <c r="TYE14" s="120"/>
      <c r="TYF14" s="120"/>
      <c r="TYG14" s="120"/>
      <c r="TYH14" s="120"/>
      <c r="TYI14" s="120"/>
      <c r="TYJ14" s="120"/>
      <c r="TYK14" s="120"/>
      <c r="TYL14" s="120"/>
      <c r="TYM14" s="120"/>
      <c r="TYN14" s="120"/>
      <c r="TYO14" s="120"/>
      <c r="TYP14" s="120"/>
      <c r="TYQ14" s="120"/>
      <c r="TYR14" s="120"/>
      <c r="TYS14" s="120"/>
      <c r="TYT14" s="120"/>
      <c r="TYU14" s="120"/>
      <c r="TYV14" s="120"/>
      <c r="TYW14" s="120"/>
      <c r="TYX14" s="120"/>
      <c r="TYY14" s="120"/>
      <c r="TYZ14" s="120"/>
      <c r="TZA14" s="120"/>
      <c r="TZB14" s="120"/>
      <c r="TZC14" s="120"/>
      <c r="TZD14" s="120"/>
      <c r="TZE14" s="120"/>
      <c r="TZF14" s="120"/>
      <c r="TZG14" s="120"/>
      <c r="TZH14" s="120"/>
      <c r="TZI14" s="120"/>
      <c r="TZJ14" s="120"/>
      <c r="TZK14" s="120"/>
      <c r="TZL14" s="120"/>
      <c r="TZM14" s="120"/>
      <c r="TZN14" s="120"/>
      <c r="TZO14" s="120"/>
      <c r="TZP14" s="120"/>
      <c r="TZQ14" s="120"/>
      <c r="TZR14" s="120"/>
      <c r="TZS14" s="120"/>
      <c r="TZT14" s="120"/>
      <c r="TZU14" s="120"/>
      <c r="TZV14" s="120"/>
      <c r="TZW14" s="120"/>
      <c r="TZX14" s="120"/>
      <c r="TZY14" s="120"/>
      <c r="TZZ14" s="120"/>
      <c r="UAA14" s="120"/>
      <c r="UAB14" s="120"/>
      <c r="UAC14" s="120"/>
      <c r="UAD14" s="120"/>
      <c r="UAE14" s="120"/>
      <c r="UAF14" s="120"/>
      <c r="UAG14" s="120"/>
      <c r="UAH14" s="120"/>
      <c r="UAI14" s="120"/>
      <c r="UAJ14" s="120"/>
      <c r="UAK14" s="120"/>
      <c r="UAL14" s="120"/>
      <c r="UAM14" s="120"/>
      <c r="UAN14" s="120"/>
      <c r="UAO14" s="120"/>
      <c r="UAP14" s="120"/>
      <c r="UAQ14" s="120"/>
      <c r="UAR14" s="120"/>
      <c r="UAS14" s="120"/>
      <c r="UAT14" s="120"/>
      <c r="UAU14" s="120"/>
      <c r="UAV14" s="120"/>
      <c r="UAW14" s="120"/>
      <c r="UAX14" s="120"/>
      <c r="UAY14" s="120"/>
      <c r="UAZ14" s="120"/>
      <c r="UBA14" s="120"/>
      <c r="UBB14" s="120"/>
      <c r="UBC14" s="120"/>
      <c r="UBD14" s="120"/>
      <c r="UBE14" s="120"/>
      <c r="UBF14" s="120"/>
      <c r="UBG14" s="120"/>
      <c r="UBH14" s="120"/>
      <c r="UBI14" s="120"/>
      <c r="UBJ14" s="120"/>
      <c r="UBK14" s="120"/>
      <c r="UBL14" s="120"/>
      <c r="UBM14" s="120"/>
      <c r="UBN14" s="120"/>
      <c r="UBO14" s="120"/>
      <c r="UBP14" s="120"/>
      <c r="UBQ14" s="120"/>
      <c r="UBR14" s="120"/>
      <c r="UBS14" s="120"/>
      <c r="UBT14" s="120"/>
      <c r="UBU14" s="120"/>
      <c r="UBV14" s="120"/>
      <c r="UBW14" s="120"/>
      <c r="UBX14" s="120"/>
      <c r="UBY14" s="120"/>
      <c r="UBZ14" s="120"/>
      <c r="UCA14" s="120"/>
      <c r="UCB14" s="120"/>
      <c r="UCC14" s="120"/>
      <c r="UCD14" s="120"/>
      <c r="UCE14" s="120"/>
      <c r="UCF14" s="120"/>
      <c r="UCG14" s="120"/>
      <c r="UCH14" s="120"/>
      <c r="UCI14" s="120"/>
      <c r="UCJ14" s="120"/>
      <c r="UCK14" s="120"/>
      <c r="UCL14" s="120"/>
      <c r="UCM14" s="120"/>
      <c r="UCN14" s="120"/>
      <c r="UCO14" s="120"/>
      <c r="UCP14" s="120"/>
      <c r="UCQ14" s="120"/>
      <c r="UCR14" s="120"/>
      <c r="UCS14" s="120"/>
      <c r="UCT14" s="120"/>
      <c r="UCU14" s="120"/>
      <c r="UCV14" s="120"/>
      <c r="UCW14" s="120"/>
      <c r="UCX14" s="120"/>
      <c r="UCY14" s="120"/>
      <c r="UCZ14" s="120"/>
      <c r="UDA14" s="120"/>
      <c r="UDB14" s="120"/>
      <c r="UDC14" s="120"/>
      <c r="UDD14" s="120"/>
      <c r="UDE14" s="120"/>
      <c r="UDF14" s="120"/>
      <c r="UDG14" s="120"/>
      <c r="UDH14" s="120"/>
      <c r="UDI14" s="120"/>
      <c r="UDJ14" s="120"/>
      <c r="UDK14" s="120"/>
      <c r="UDL14" s="120"/>
      <c r="UDM14" s="120"/>
      <c r="UDN14" s="120"/>
      <c r="UDO14" s="120"/>
      <c r="UDP14" s="120"/>
      <c r="UDQ14" s="120"/>
      <c r="UDR14" s="120"/>
      <c r="UDS14" s="120"/>
      <c r="UDT14" s="120"/>
      <c r="UDU14" s="120"/>
      <c r="UDV14" s="120"/>
      <c r="UDW14" s="120"/>
      <c r="UDX14" s="120"/>
      <c r="UDY14" s="120"/>
      <c r="UDZ14" s="120"/>
      <c r="UEA14" s="120"/>
      <c r="UEB14" s="120"/>
      <c r="UEC14" s="120"/>
      <c r="UED14" s="120"/>
      <c r="UEE14" s="120"/>
      <c r="UEF14" s="120"/>
      <c r="UEG14" s="120"/>
      <c r="UEH14" s="120"/>
      <c r="UEI14" s="120"/>
      <c r="UEJ14" s="120"/>
      <c r="UEK14" s="120"/>
      <c r="UEL14" s="120"/>
      <c r="UEM14" s="120"/>
      <c r="UEN14" s="120"/>
      <c r="UEO14" s="120"/>
      <c r="UEP14" s="120"/>
      <c r="UEQ14" s="120"/>
      <c r="UER14" s="120"/>
      <c r="UES14" s="120"/>
      <c r="UET14" s="120"/>
      <c r="UEU14" s="120"/>
      <c r="UEV14" s="120"/>
      <c r="UEW14" s="120"/>
      <c r="UEX14" s="120"/>
      <c r="UEY14" s="120"/>
      <c r="UEZ14" s="120"/>
      <c r="UFA14" s="120"/>
      <c r="UFB14" s="120"/>
      <c r="UFC14" s="120"/>
      <c r="UFD14" s="120"/>
      <c r="UFE14" s="120"/>
      <c r="UFF14" s="120"/>
      <c r="UFG14" s="120"/>
      <c r="UFH14" s="120"/>
      <c r="UFI14" s="120"/>
      <c r="UFJ14" s="120"/>
      <c r="UFK14" s="120"/>
      <c r="UFL14" s="120"/>
      <c r="UFM14" s="120"/>
      <c r="UFN14" s="120"/>
      <c r="UFO14" s="120"/>
      <c r="UFP14" s="120"/>
      <c r="UFQ14" s="120"/>
      <c r="UFR14" s="120"/>
      <c r="UFS14" s="120"/>
      <c r="UFT14" s="120"/>
      <c r="UFU14" s="120"/>
      <c r="UFV14" s="120"/>
      <c r="UFW14" s="120"/>
      <c r="UFX14" s="120"/>
      <c r="UFY14" s="120"/>
      <c r="UFZ14" s="120"/>
      <c r="UGA14" s="120"/>
      <c r="UGB14" s="120"/>
      <c r="UGC14" s="120"/>
      <c r="UGD14" s="120"/>
      <c r="UGE14" s="120"/>
      <c r="UGF14" s="120"/>
      <c r="UGG14" s="120"/>
      <c r="UGH14" s="120"/>
      <c r="UGI14" s="120"/>
      <c r="UGJ14" s="120"/>
      <c r="UGK14" s="120"/>
      <c r="UGL14" s="120"/>
      <c r="UGM14" s="120"/>
      <c r="UGN14" s="120"/>
      <c r="UGO14" s="120"/>
      <c r="UGP14" s="120"/>
      <c r="UGQ14" s="120"/>
      <c r="UGR14" s="120"/>
      <c r="UGS14" s="120"/>
      <c r="UGT14" s="120"/>
      <c r="UGU14" s="120"/>
      <c r="UGV14" s="120"/>
      <c r="UGW14" s="120"/>
      <c r="UGX14" s="120"/>
      <c r="UGY14" s="120"/>
      <c r="UGZ14" s="120"/>
      <c r="UHA14" s="120"/>
      <c r="UHB14" s="120"/>
      <c r="UHC14" s="120"/>
      <c r="UHD14" s="120"/>
      <c r="UHE14" s="120"/>
      <c r="UHF14" s="120"/>
      <c r="UHG14" s="120"/>
      <c r="UHH14" s="120"/>
      <c r="UHI14" s="120"/>
      <c r="UHJ14" s="120"/>
      <c r="UHK14" s="120"/>
      <c r="UHL14" s="120"/>
      <c r="UHM14" s="120"/>
      <c r="UHN14" s="120"/>
      <c r="UHO14" s="120"/>
      <c r="UHP14" s="120"/>
      <c r="UHQ14" s="120"/>
      <c r="UHR14" s="120"/>
      <c r="UHS14" s="120"/>
      <c r="UHT14" s="120"/>
      <c r="UHU14" s="120"/>
      <c r="UHV14" s="120"/>
      <c r="UHW14" s="120"/>
      <c r="UHX14" s="120"/>
      <c r="UHY14" s="120"/>
      <c r="UHZ14" s="120"/>
      <c r="UIA14" s="120"/>
      <c r="UIB14" s="120"/>
      <c r="UIC14" s="120"/>
      <c r="UID14" s="120"/>
      <c r="UIE14" s="120"/>
      <c r="UIF14" s="120"/>
      <c r="UIG14" s="120"/>
      <c r="UIH14" s="120"/>
      <c r="UII14" s="120"/>
      <c r="UIJ14" s="120"/>
      <c r="UIK14" s="120"/>
      <c r="UIL14" s="120"/>
      <c r="UIM14" s="120"/>
      <c r="UIN14" s="120"/>
      <c r="UIO14" s="120"/>
      <c r="UIP14" s="120"/>
      <c r="UIQ14" s="120"/>
      <c r="UIR14" s="120"/>
      <c r="UIS14" s="120"/>
      <c r="UIT14" s="120"/>
      <c r="UIU14" s="120"/>
      <c r="UIV14" s="120"/>
      <c r="UIW14" s="120"/>
      <c r="UIX14" s="120"/>
      <c r="UIY14" s="120"/>
      <c r="UIZ14" s="120"/>
      <c r="UJA14" s="120"/>
      <c r="UJB14" s="120"/>
      <c r="UJC14" s="120"/>
      <c r="UJD14" s="120"/>
      <c r="UJE14" s="120"/>
      <c r="UJF14" s="120"/>
      <c r="UJG14" s="120"/>
      <c r="UJH14" s="120"/>
      <c r="UJI14" s="120"/>
      <c r="UJJ14" s="120"/>
      <c r="UJK14" s="120"/>
      <c r="UJL14" s="120"/>
      <c r="UJM14" s="120"/>
      <c r="UJN14" s="120"/>
      <c r="UJO14" s="120"/>
      <c r="UJP14" s="120"/>
      <c r="UJQ14" s="120"/>
      <c r="UJR14" s="120"/>
      <c r="UJS14" s="120"/>
      <c r="UJT14" s="120"/>
      <c r="UJU14" s="120"/>
      <c r="UJV14" s="120"/>
      <c r="UJW14" s="120"/>
      <c r="UJX14" s="120"/>
      <c r="UJY14" s="120"/>
      <c r="UJZ14" s="120"/>
      <c r="UKA14" s="120"/>
      <c r="UKB14" s="120"/>
      <c r="UKC14" s="120"/>
      <c r="UKD14" s="120"/>
      <c r="UKE14" s="120"/>
      <c r="UKF14" s="120"/>
      <c r="UKG14" s="120"/>
      <c r="UKH14" s="120"/>
      <c r="UKI14" s="120"/>
      <c r="UKJ14" s="120"/>
      <c r="UKK14" s="120"/>
      <c r="UKL14" s="120"/>
      <c r="UKM14" s="120"/>
      <c r="UKN14" s="120"/>
      <c r="UKO14" s="120"/>
      <c r="UKP14" s="120"/>
      <c r="UKQ14" s="120"/>
      <c r="UKR14" s="120"/>
      <c r="UKS14" s="120"/>
      <c r="UKT14" s="120"/>
      <c r="UKU14" s="120"/>
      <c r="UKV14" s="120"/>
      <c r="UKW14" s="120"/>
      <c r="UKX14" s="120"/>
      <c r="UKY14" s="120"/>
      <c r="UKZ14" s="120"/>
      <c r="ULA14" s="120"/>
      <c r="ULB14" s="120"/>
      <c r="ULC14" s="120"/>
      <c r="ULD14" s="120"/>
      <c r="ULE14" s="120"/>
      <c r="ULF14" s="120"/>
      <c r="ULG14" s="120"/>
      <c r="ULH14" s="120"/>
      <c r="ULI14" s="120"/>
      <c r="ULJ14" s="120"/>
      <c r="ULK14" s="120"/>
      <c r="ULL14" s="120"/>
      <c r="ULM14" s="120"/>
      <c r="ULN14" s="120"/>
      <c r="ULO14" s="120"/>
      <c r="ULP14" s="120"/>
      <c r="ULQ14" s="120"/>
      <c r="ULR14" s="120"/>
      <c r="ULS14" s="120"/>
      <c r="ULT14" s="120"/>
      <c r="ULU14" s="120"/>
      <c r="ULV14" s="120"/>
      <c r="ULW14" s="120"/>
      <c r="ULX14" s="120"/>
      <c r="ULY14" s="120"/>
      <c r="ULZ14" s="120"/>
      <c r="UMA14" s="120"/>
      <c r="UMB14" s="120"/>
      <c r="UMC14" s="120"/>
      <c r="UMD14" s="120"/>
      <c r="UME14" s="120"/>
      <c r="UMF14" s="120"/>
      <c r="UMG14" s="120"/>
      <c r="UMH14" s="120"/>
      <c r="UMI14" s="120"/>
      <c r="UMJ14" s="120"/>
      <c r="UMK14" s="120"/>
      <c r="UML14" s="120"/>
      <c r="UMM14" s="120"/>
      <c r="UMN14" s="120"/>
      <c r="UMO14" s="120"/>
      <c r="UMP14" s="120"/>
      <c r="UMQ14" s="120"/>
      <c r="UMR14" s="120"/>
      <c r="UMS14" s="120"/>
      <c r="UMT14" s="120"/>
      <c r="UMU14" s="120"/>
      <c r="UMV14" s="120"/>
      <c r="UMW14" s="120"/>
      <c r="UMX14" s="120"/>
      <c r="UMY14" s="120"/>
      <c r="UMZ14" s="120"/>
      <c r="UNA14" s="120"/>
      <c r="UNB14" s="120"/>
      <c r="UNC14" s="120"/>
      <c r="UND14" s="120"/>
      <c r="UNE14" s="120"/>
      <c r="UNF14" s="120"/>
      <c r="UNG14" s="120"/>
      <c r="UNH14" s="120"/>
      <c r="UNI14" s="120"/>
      <c r="UNJ14" s="120"/>
      <c r="UNK14" s="120"/>
      <c r="UNL14" s="120"/>
      <c r="UNM14" s="120"/>
      <c r="UNN14" s="120"/>
      <c r="UNO14" s="120"/>
      <c r="UNP14" s="120"/>
      <c r="UNQ14" s="120"/>
      <c r="UNR14" s="120"/>
      <c r="UNS14" s="120"/>
      <c r="UNT14" s="120"/>
      <c r="UNU14" s="120"/>
      <c r="UNV14" s="120"/>
      <c r="UNW14" s="120"/>
      <c r="UNX14" s="120"/>
      <c r="UNY14" s="120"/>
      <c r="UNZ14" s="120"/>
      <c r="UOA14" s="120"/>
      <c r="UOB14" s="120"/>
      <c r="UOC14" s="120"/>
      <c r="UOD14" s="120"/>
      <c r="UOE14" s="120"/>
      <c r="UOF14" s="120"/>
      <c r="UOG14" s="120"/>
      <c r="UOH14" s="120"/>
      <c r="UOI14" s="120"/>
      <c r="UOJ14" s="120"/>
      <c r="UOK14" s="120"/>
      <c r="UOL14" s="120"/>
      <c r="UOM14" s="120"/>
      <c r="UON14" s="120"/>
      <c r="UOO14" s="120"/>
      <c r="UOP14" s="120"/>
      <c r="UOQ14" s="120"/>
      <c r="UOR14" s="120"/>
      <c r="UOS14" s="120"/>
      <c r="UOT14" s="120"/>
      <c r="UOU14" s="120"/>
      <c r="UOV14" s="120"/>
      <c r="UOW14" s="120"/>
      <c r="UOX14" s="120"/>
      <c r="UOY14" s="120"/>
      <c r="UOZ14" s="120"/>
      <c r="UPA14" s="120"/>
      <c r="UPB14" s="120"/>
      <c r="UPC14" s="120"/>
      <c r="UPD14" s="120"/>
      <c r="UPE14" s="120"/>
      <c r="UPF14" s="120"/>
      <c r="UPG14" s="120"/>
      <c r="UPH14" s="120"/>
      <c r="UPI14" s="120"/>
      <c r="UPJ14" s="120"/>
      <c r="UPK14" s="120"/>
      <c r="UPL14" s="120"/>
      <c r="UPM14" s="120"/>
      <c r="UPN14" s="120"/>
      <c r="UPO14" s="120"/>
      <c r="UPP14" s="120"/>
      <c r="UPQ14" s="120"/>
      <c r="UPR14" s="120"/>
      <c r="UPS14" s="120"/>
      <c r="UPT14" s="120"/>
      <c r="UPU14" s="120"/>
      <c r="UPV14" s="120"/>
      <c r="UPW14" s="120"/>
      <c r="UPX14" s="120"/>
      <c r="UPY14" s="120"/>
      <c r="UPZ14" s="120"/>
      <c r="UQA14" s="120"/>
      <c r="UQB14" s="120"/>
      <c r="UQC14" s="120"/>
      <c r="UQD14" s="120"/>
      <c r="UQE14" s="120"/>
      <c r="UQF14" s="120"/>
      <c r="UQG14" s="120"/>
      <c r="UQH14" s="120"/>
      <c r="UQI14" s="120"/>
      <c r="UQJ14" s="120"/>
      <c r="UQK14" s="120"/>
      <c r="UQL14" s="120"/>
      <c r="UQM14" s="120"/>
      <c r="UQN14" s="120"/>
      <c r="UQO14" s="120"/>
      <c r="UQP14" s="120"/>
      <c r="UQQ14" s="120"/>
      <c r="UQR14" s="120"/>
      <c r="UQS14" s="120"/>
      <c r="UQT14" s="120"/>
      <c r="UQU14" s="120"/>
      <c r="UQV14" s="120"/>
      <c r="UQW14" s="120"/>
      <c r="UQX14" s="120"/>
      <c r="UQY14" s="120"/>
      <c r="UQZ14" s="120"/>
      <c r="URA14" s="120"/>
      <c r="URB14" s="120"/>
      <c r="URC14" s="120"/>
      <c r="URD14" s="120"/>
      <c r="URE14" s="120"/>
      <c r="URF14" s="120"/>
      <c r="URG14" s="120"/>
      <c r="URH14" s="120"/>
      <c r="URI14" s="120"/>
      <c r="URJ14" s="120"/>
      <c r="URK14" s="120"/>
      <c r="URL14" s="120"/>
      <c r="URM14" s="120"/>
      <c r="URN14" s="120"/>
      <c r="URO14" s="120"/>
      <c r="URP14" s="120"/>
      <c r="URQ14" s="120"/>
      <c r="URR14" s="120"/>
      <c r="URS14" s="120"/>
      <c r="URT14" s="120"/>
      <c r="URU14" s="120"/>
      <c r="URV14" s="120"/>
      <c r="URW14" s="120"/>
      <c r="URX14" s="120"/>
      <c r="URY14" s="120"/>
      <c r="URZ14" s="120"/>
      <c r="USA14" s="120"/>
      <c r="USB14" s="120"/>
      <c r="USC14" s="120"/>
      <c r="USD14" s="120"/>
      <c r="USE14" s="120"/>
      <c r="USF14" s="120"/>
      <c r="USG14" s="120"/>
      <c r="USH14" s="120"/>
      <c r="USI14" s="120"/>
      <c r="USJ14" s="120"/>
      <c r="USK14" s="120"/>
      <c r="USL14" s="120"/>
      <c r="USM14" s="120"/>
      <c r="USN14" s="120"/>
      <c r="USO14" s="120"/>
      <c r="USP14" s="120"/>
      <c r="USQ14" s="120"/>
      <c r="USR14" s="120"/>
      <c r="USS14" s="120"/>
      <c r="UST14" s="120"/>
      <c r="USU14" s="120"/>
      <c r="USV14" s="120"/>
      <c r="USW14" s="120"/>
      <c r="USX14" s="120"/>
      <c r="USY14" s="120"/>
      <c r="USZ14" s="120"/>
      <c r="UTA14" s="120"/>
      <c r="UTB14" s="120"/>
      <c r="UTC14" s="120"/>
      <c r="UTD14" s="120"/>
      <c r="UTE14" s="120"/>
      <c r="UTF14" s="120"/>
      <c r="UTG14" s="120"/>
      <c r="UTH14" s="120"/>
      <c r="UTI14" s="120"/>
      <c r="UTJ14" s="120"/>
      <c r="UTK14" s="120"/>
      <c r="UTL14" s="120"/>
      <c r="UTM14" s="120"/>
      <c r="UTN14" s="120"/>
      <c r="UTO14" s="120"/>
      <c r="UTP14" s="120"/>
      <c r="UTQ14" s="120"/>
      <c r="UTR14" s="120"/>
      <c r="UTS14" s="120"/>
      <c r="UTT14" s="120"/>
      <c r="UTU14" s="120"/>
      <c r="UTV14" s="120"/>
      <c r="UTW14" s="120"/>
      <c r="UTX14" s="120"/>
      <c r="UTY14" s="120"/>
      <c r="UTZ14" s="120"/>
      <c r="UUA14" s="120"/>
      <c r="UUB14" s="120"/>
      <c r="UUC14" s="120"/>
      <c r="UUD14" s="120"/>
      <c r="UUE14" s="120"/>
      <c r="UUF14" s="120"/>
      <c r="UUG14" s="120"/>
      <c r="UUH14" s="120"/>
      <c r="UUI14" s="120"/>
      <c r="UUJ14" s="120"/>
      <c r="UUK14" s="120"/>
      <c r="UUL14" s="120"/>
      <c r="UUM14" s="120"/>
      <c r="UUN14" s="120"/>
      <c r="UUO14" s="120"/>
      <c r="UUP14" s="120"/>
      <c r="UUQ14" s="120"/>
      <c r="UUR14" s="120"/>
      <c r="UUS14" s="120"/>
      <c r="UUT14" s="120"/>
      <c r="UUU14" s="120"/>
      <c r="UUV14" s="120"/>
      <c r="UUW14" s="120"/>
      <c r="UUX14" s="120"/>
      <c r="UUY14" s="120"/>
      <c r="UUZ14" s="120"/>
      <c r="UVA14" s="120"/>
      <c r="UVB14" s="120"/>
      <c r="UVC14" s="120"/>
      <c r="UVD14" s="120"/>
      <c r="UVE14" s="120"/>
      <c r="UVF14" s="120"/>
      <c r="UVG14" s="120"/>
      <c r="UVH14" s="120"/>
      <c r="UVI14" s="120"/>
      <c r="UVJ14" s="120"/>
      <c r="UVK14" s="120"/>
      <c r="UVL14" s="120"/>
      <c r="UVM14" s="120"/>
      <c r="UVN14" s="120"/>
      <c r="UVO14" s="120"/>
      <c r="UVP14" s="120"/>
      <c r="UVQ14" s="120"/>
      <c r="UVR14" s="120"/>
      <c r="UVS14" s="120"/>
      <c r="UVT14" s="120"/>
      <c r="UVU14" s="120"/>
      <c r="UVV14" s="120"/>
      <c r="UVW14" s="120"/>
      <c r="UVX14" s="120"/>
      <c r="UVY14" s="120"/>
      <c r="UVZ14" s="120"/>
      <c r="UWA14" s="120"/>
      <c r="UWB14" s="120"/>
      <c r="UWC14" s="120"/>
      <c r="UWD14" s="120"/>
      <c r="UWE14" s="120"/>
      <c r="UWF14" s="120"/>
      <c r="UWG14" s="120"/>
      <c r="UWH14" s="120"/>
      <c r="UWI14" s="120"/>
      <c r="UWJ14" s="120"/>
      <c r="UWK14" s="120"/>
      <c r="UWL14" s="120"/>
      <c r="UWM14" s="120"/>
      <c r="UWN14" s="120"/>
      <c r="UWO14" s="120"/>
      <c r="UWP14" s="120"/>
      <c r="UWQ14" s="120"/>
      <c r="UWR14" s="120"/>
      <c r="UWS14" s="120"/>
      <c r="UWT14" s="120"/>
      <c r="UWU14" s="120"/>
      <c r="UWV14" s="120"/>
      <c r="UWW14" s="120"/>
      <c r="UWX14" s="120"/>
      <c r="UWY14" s="120"/>
      <c r="UWZ14" s="120"/>
      <c r="UXA14" s="120"/>
      <c r="UXB14" s="120"/>
      <c r="UXC14" s="120"/>
      <c r="UXD14" s="120"/>
      <c r="UXE14" s="120"/>
      <c r="UXF14" s="120"/>
      <c r="UXG14" s="120"/>
      <c r="UXH14" s="120"/>
      <c r="UXI14" s="120"/>
      <c r="UXJ14" s="120"/>
      <c r="UXK14" s="120"/>
      <c r="UXL14" s="120"/>
      <c r="UXM14" s="120"/>
      <c r="UXN14" s="120"/>
      <c r="UXO14" s="120"/>
      <c r="UXP14" s="120"/>
      <c r="UXQ14" s="120"/>
      <c r="UXR14" s="120"/>
      <c r="UXS14" s="120"/>
      <c r="UXT14" s="120"/>
      <c r="UXU14" s="120"/>
      <c r="UXV14" s="120"/>
      <c r="UXW14" s="120"/>
      <c r="UXX14" s="120"/>
      <c r="UXY14" s="120"/>
      <c r="UXZ14" s="120"/>
      <c r="UYA14" s="120"/>
      <c r="UYB14" s="120"/>
      <c r="UYC14" s="120"/>
      <c r="UYD14" s="120"/>
      <c r="UYE14" s="120"/>
      <c r="UYF14" s="120"/>
      <c r="UYG14" s="120"/>
      <c r="UYH14" s="120"/>
      <c r="UYI14" s="120"/>
      <c r="UYJ14" s="120"/>
      <c r="UYK14" s="120"/>
      <c r="UYL14" s="120"/>
      <c r="UYM14" s="120"/>
      <c r="UYN14" s="120"/>
      <c r="UYO14" s="120"/>
      <c r="UYP14" s="120"/>
      <c r="UYQ14" s="120"/>
      <c r="UYR14" s="120"/>
      <c r="UYS14" s="120"/>
      <c r="UYT14" s="120"/>
      <c r="UYU14" s="120"/>
      <c r="UYV14" s="120"/>
      <c r="UYW14" s="120"/>
      <c r="UYX14" s="120"/>
      <c r="UYY14" s="120"/>
      <c r="UYZ14" s="120"/>
      <c r="UZA14" s="120"/>
      <c r="UZB14" s="120"/>
      <c r="UZC14" s="120"/>
      <c r="UZD14" s="120"/>
      <c r="UZE14" s="120"/>
      <c r="UZF14" s="120"/>
      <c r="UZG14" s="120"/>
      <c r="UZH14" s="120"/>
      <c r="UZI14" s="120"/>
      <c r="UZJ14" s="120"/>
      <c r="UZK14" s="120"/>
      <c r="UZL14" s="120"/>
      <c r="UZM14" s="120"/>
      <c r="UZN14" s="120"/>
      <c r="UZO14" s="120"/>
      <c r="UZP14" s="120"/>
      <c r="UZQ14" s="120"/>
      <c r="UZR14" s="120"/>
      <c r="UZS14" s="120"/>
      <c r="UZT14" s="120"/>
      <c r="UZU14" s="120"/>
      <c r="UZV14" s="120"/>
      <c r="UZW14" s="120"/>
      <c r="UZX14" s="120"/>
      <c r="UZY14" s="120"/>
      <c r="UZZ14" s="120"/>
      <c r="VAA14" s="120"/>
      <c r="VAB14" s="120"/>
      <c r="VAC14" s="120"/>
      <c r="VAD14" s="120"/>
      <c r="VAE14" s="120"/>
      <c r="VAF14" s="120"/>
      <c r="VAG14" s="120"/>
      <c r="VAH14" s="120"/>
      <c r="VAI14" s="120"/>
      <c r="VAJ14" s="120"/>
      <c r="VAK14" s="120"/>
      <c r="VAL14" s="120"/>
      <c r="VAM14" s="120"/>
      <c r="VAN14" s="120"/>
      <c r="VAO14" s="120"/>
      <c r="VAP14" s="120"/>
      <c r="VAQ14" s="120"/>
      <c r="VAR14" s="120"/>
      <c r="VAS14" s="120"/>
      <c r="VAT14" s="120"/>
      <c r="VAU14" s="120"/>
      <c r="VAV14" s="120"/>
      <c r="VAW14" s="120"/>
      <c r="VAX14" s="120"/>
      <c r="VAY14" s="120"/>
      <c r="VAZ14" s="120"/>
      <c r="VBA14" s="120"/>
      <c r="VBB14" s="120"/>
      <c r="VBC14" s="120"/>
      <c r="VBD14" s="120"/>
      <c r="VBE14" s="120"/>
      <c r="VBF14" s="120"/>
      <c r="VBG14" s="120"/>
      <c r="VBH14" s="120"/>
      <c r="VBI14" s="120"/>
      <c r="VBJ14" s="120"/>
      <c r="VBK14" s="120"/>
      <c r="VBL14" s="120"/>
      <c r="VBM14" s="120"/>
      <c r="VBN14" s="120"/>
      <c r="VBO14" s="120"/>
      <c r="VBP14" s="120"/>
      <c r="VBQ14" s="120"/>
      <c r="VBR14" s="120"/>
      <c r="VBS14" s="120"/>
      <c r="VBT14" s="120"/>
      <c r="VBU14" s="120"/>
      <c r="VBV14" s="120"/>
      <c r="VBW14" s="120"/>
      <c r="VBX14" s="120"/>
      <c r="VBY14" s="120"/>
      <c r="VBZ14" s="120"/>
      <c r="VCA14" s="120"/>
      <c r="VCB14" s="120"/>
      <c r="VCC14" s="120"/>
      <c r="VCD14" s="120"/>
      <c r="VCE14" s="120"/>
      <c r="VCF14" s="120"/>
      <c r="VCG14" s="120"/>
      <c r="VCH14" s="120"/>
      <c r="VCI14" s="120"/>
      <c r="VCJ14" s="120"/>
      <c r="VCK14" s="120"/>
      <c r="VCL14" s="120"/>
      <c r="VCM14" s="120"/>
      <c r="VCN14" s="120"/>
      <c r="VCO14" s="120"/>
      <c r="VCP14" s="120"/>
      <c r="VCQ14" s="120"/>
      <c r="VCR14" s="120"/>
      <c r="VCS14" s="120"/>
      <c r="VCT14" s="120"/>
      <c r="VCU14" s="120"/>
      <c r="VCV14" s="120"/>
      <c r="VCW14" s="120"/>
      <c r="VCX14" s="120"/>
      <c r="VCY14" s="120"/>
      <c r="VCZ14" s="120"/>
      <c r="VDA14" s="120"/>
      <c r="VDB14" s="120"/>
      <c r="VDC14" s="120"/>
      <c r="VDD14" s="120"/>
      <c r="VDE14" s="120"/>
      <c r="VDF14" s="120"/>
      <c r="VDG14" s="120"/>
      <c r="VDH14" s="120"/>
      <c r="VDI14" s="120"/>
      <c r="VDJ14" s="120"/>
      <c r="VDK14" s="120"/>
      <c r="VDL14" s="120"/>
      <c r="VDM14" s="120"/>
      <c r="VDN14" s="120"/>
      <c r="VDO14" s="120"/>
      <c r="VDP14" s="120"/>
      <c r="VDQ14" s="120"/>
      <c r="VDR14" s="120"/>
      <c r="VDS14" s="120"/>
      <c r="VDT14" s="120"/>
      <c r="VDU14" s="120"/>
      <c r="VDV14" s="120"/>
      <c r="VDW14" s="120"/>
      <c r="VDX14" s="120"/>
      <c r="VDY14" s="120"/>
      <c r="VDZ14" s="120"/>
      <c r="VEA14" s="120"/>
      <c r="VEB14" s="120"/>
      <c r="VEC14" s="120"/>
      <c r="VED14" s="120"/>
      <c r="VEE14" s="120"/>
      <c r="VEF14" s="120"/>
      <c r="VEG14" s="120"/>
      <c r="VEH14" s="120"/>
      <c r="VEI14" s="120"/>
      <c r="VEJ14" s="120"/>
      <c r="VEK14" s="120"/>
      <c r="VEL14" s="120"/>
      <c r="VEM14" s="120"/>
      <c r="VEN14" s="120"/>
      <c r="VEO14" s="120"/>
      <c r="VEP14" s="120"/>
      <c r="VEQ14" s="120"/>
      <c r="VER14" s="120"/>
      <c r="VES14" s="120"/>
      <c r="VET14" s="120"/>
      <c r="VEU14" s="120"/>
      <c r="VEV14" s="120"/>
      <c r="VEW14" s="120"/>
      <c r="VEX14" s="120"/>
      <c r="VEY14" s="120"/>
      <c r="VEZ14" s="120"/>
      <c r="VFA14" s="120"/>
      <c r="VFB14" s="120"/>
      <c r="VFC14" s="120"/>
      <c r="VFD14" s="120"/>
      <c r="VFE14" s="120"/>
      <c r="VFF14" s="120"/>
      <c r="VFG14" s="120"/>
      <c r="VFH14" s="120"/>
      <c r="VFI14" s="120"/>
      <c r="VFJ14" s="120"/>
      <c r="VFK14" s="120"/>
      <c r="VFL14" s="120"/>
      <c r="VFM14" s="120"/>
      <c r="VFN14" s="120"/>
      <c r="VFO14" s="120"/>
      <c r="VFP14" s="120"/>
      <c r="VFQ14" s="120"/>
      <c r="VFR14" s="120"/>
      <c r="VFS14" s="120"/>
      <c r="VFT14" s="120"/>
      <c r="VFU14" s="120"/>
      <c r="VFV14" s="120"/>
      <c r="VFW14" s="120"/>
      <c r="VFX14" s="120"/>
      <c r="VFY14" s="120"/>
      <c r="VFZ14" s="120"/>
      <c r="VGA14" s="120"/>
      <c r="VGB14" s="120"/>
      <c r="VGC14" s="120"/>
      <c r="VGD14" s="120"/>
      <c r="VGE14" s="120"/>
      <c r="VGF14" s="120"/>
      <c r="VGG14" s="120"/>
      <c r="VGH14" s="120"/>
      <c r="VGI14" s="120"/>
      <c r="VGJ14" s="120"/>
      <c r="VGK14" s="120"/>
      <c r="VGL14" s="120"/>
      <c r="VGM14" s="120"/>
      <c r="VGN14" s="120"/>
      <c r="VGO14" s="120"/>
      <c r="VGP14" s="120"/>
      <c r="VGQ14" s="120"/>
      <c r="VGR14" s="120"/>
      <c r="VGS14" s="120"/>
      <c r="VGT14" s="120"/>
      <c r="VGU14" s="120"/>
      <c r="VGV14" s="120"/>
      <c r="VGW14" s="120"/>
      <c r="VGX14" s="120"/>
      <c r="VGY14" s="120"/>
      <c r="VGZ14" s="120"/>
      <c r="VHA14" s="120"/>
      <c r="VHB14" s="120"/>
      <c r="VHC14" s="120"/>
      <c r="VHD14" s="120"/>
      <c r="VHE14" s="120"/>
      <c r="VHF14" s="120"/>
      <c r="VHG14" s="120"/>
      <c r="VHH14" s="120"/>
      <c r="VHI14" s="120"/>
      <c r="VHJ14" s="120"/>
      <c r="VHK14" s="120"/>
      <c r="VHL14" s="120"/>
      <c r="VHM14" s="120"/>
      <c r="VHN14" s="120"/>
      <c r="VHO14" s="120"/>
      <c r="VHP14" s="120"/>
      <c r="VHQ14" s="120"/>
      <c r="VHR14" s="120"/>
      <c r="VHS14" s="120"/>
      <c r="VHT14" s="120"/>
      <c r="VHU14" s="120"/>
      <c r="VHV14" s="120"/>
      <c r="VHW14" s="120"/>
      <c r="VHX14" s="120"/>
      <c r="VHY14" s="120"/>
      <c r="VHZ14" s="120"/>
      <c r="VIA14" s="120"/>
      <c r="VIB14" s="120"/>
      <c r="VIC14" s="120"/>
      <c r="VID14" s="120"/>
      <c r="VIE14" s="120"/>
      <c r="VIF14" s="120"/>
      <c r="VIG14" s="120"/>
      <c r="VIH14" s="120"/>
      <c r="VII14" s="120"/>
      <c r="VIJ14" s="120"/>
      <c r="VIK14" s="120"/>
      <c r="VIL14" s="120"/>
      <c r="VIM14" s="120"/>
      <c r="VIN14" s="120"/>
      <c r="VIO14" s="120"/>
      <c r="VIP14" s="120"/>
      <c r="VIQ14" s="120"/>
      <c r="VIR14" s="120"/>
      <c r="VIS14" s="120"/>
      <c r="VIT14" s="120"/>
      <c r="VIU14" s="120"/>
      <c r="VIV14" s="120"/>
      <c r="VIW14" s="120"/>
      <c r="VIX14" s="120"/>
      <c r="VIY14" s="120"/>
      <c r="VIZ14" s="120"/>
      <c r="VJA14" s="120"/>
      <c r="VJB14" s="120"/>
      <c r="VJC14" s="120"/>
      <c r="VJD14" s="120"/>
      <c r="VJE14" s="120"/>
      <c r="VJF14" s="120"/>
      <c r="VJG14" s="120"/>
      <c r="VJH14" s="120"/>
      <c r="VJI14" s="120"/>
      <c r="VJJ14" s="120"/>
      <c r="VJK14" s="120"/>
      <c r="VJL14" s="120"/>
      <c r="VJM14" s="120"/>
      <c r="VJN14" s="120"/>
      <c r="VJO14" s="120"/>
      <c r="VJP14" s="120"/>
      <c r="VJQ14" s="120"/>
      <c r="VJR14" s="120"/>
      <c r="VJS14" s="120"/>
      <c r="VJT14" s="120"/>
      <c r="VJU14" s="120"/>
      <c r="VJV14" s="120"/>
      <c r="VJW14" s="120"/>
      <c r="VJX14" s="120"/>
      <c r="VJY14" s="120"/>
      <c r="VJZ14" s="120"/>
      <c r="VKA14" s="120"/>
      <c r="VKB14" s="120"/>
      <c r="VKC14" s="120"/>
      <c r="VKD14" s="120"/>
      <c r="VKE14" s="120"/>
      <c r="VKF14" s="120"/>
      <c r="VKG14" s="120"/>
      <c r="VKH14" s="120"/>
      <c r="VKI14" s="120"/>
      <c r="VKJ14" s="120"/>
      <c r="VKK14" s="120"/>
      <c r="VKL14" s="120"/>
      <c r="VKM14" s="120"/>
      <c r="VKN14" s="120"/>
      <c r="VKO14" s="120"/>
      <c r="VKP14" s="120"/>
      <c r="VKQ14" s="120"/>
      <c r="VKR14" s="120"/>
      <c r="VKS14" s="120"/>
      <c r="VKT14" s="120"/>
      <c r="VKU14" s="120"/>
      <c r="VKV14" s="120"/>
      <c r="VKW14" s="120"/>
      <c r="VKX14" s="120"/>
      <c r="VKY14" s="120"/>
      <c r="VKZ14" s="120"/>
      <c r="VLA14" s="120"/>
      <c r="VLB14" s="120"/>
      <c r="VLC14" s="120"/>
      <c r="VLD14" s="120"/>
      <c r="VLE14" s="120"/>
      <c r="VLF14" s="120"/>
      <c r="VLG14" s="120"/>
      <c r="VLH14" s="120"/>
      <c r="VLI14" s="120"/>
      <c r="VLJ14" s="120"/>
      <c r="VLK14" s="120"/>
      <c r="VLL14" s="120"/>
      <c r="VLM14" s="120"/>
      <c r="VLN14" s="120"/>
      <c r="VLO14" s="120"/>
      <c r="VLP14" s="120"/>
      <c r="VLQ14" s="120"/>
      <c r="VLR14" s="120"/>
      <c r="VLS14" s="120"/>
      <c r="VLT14" s="120"/>
      <c r="VLU14" s="120"/>
      <c r="VLV14" s="120"/>
      <c r="VLW14" s="120"/>
      <c r="VLX14" s="120"/>
      <c r="VLY14" s="120"/>
      <c r="VLZ14" s="120"/>
      <c r="VMA14" s="120"/>
      <c r="VMB14" s="120"/>
      <c r="VMC14" s="120"/>
      <c r="VMD14" s="120"/>
      <c r="VME14" s="120"/>
      <c r="VMF14" s="120"/>
      <c r="VMG14" s="120"/>
      <c r="VMH14" s="120"/>
      <c r="VMI14" s="120"/>
      <c r="VMJ14" s="120"/>
      <c r="VMK14" s="120"/>
      <c r="VML14" s="120"/>
      <c r="VMM14" s="120"/>
      <c r="VMN14" s="120"/>
      <c r="VMO14" s="120"/>
      <c r="VMP14" s="120"/>
      <c r="VMQ14" s="120"/>
      <c r="VMR14" s="120"/>
      <c r="VMS14" s="120"/>
      <c r="VMT14" s="120"/>
      <c r="VMU14" s="120"/>
      <c r="VMV14" s="120"/>
      <c r="VMW14" s="120"/>
      <c r="VMX14" s="120"/>
      <c r="VMY14" s="120"/>
      <c r="VMZ14" s="120"/>
      <c r="VNA14" s="120"/>
      <c r="VNB14" s="120"/>
      <c r="VNC14" s="120"/>
      <c r="VND14" s="120"/>
      <c r="VNE14" s="120"/>
      <c r="VNF14" s="120"/>
      <c r="VNG14" s="120"/>
      <c r="VNH14" s="120"/>
      <c r="VNI14" s="120"/>
      <c r="VNJ14" s="120"/>
      <c r="VNK14" s="120"/>
      <c r="VNL14" s="120"/>
      <c r="VNM14" s="120"/>
      <c r="VNN14" s="120"/>
      <c r="VNO14" s="120"/>
      <c r="VNP14" s="120"/>
      <c r="VNQ14" s="120"/>
      <c r="VNR14" s="120"/>
      <c r="VNS14" s="120"/>
      <c r="VNT14" s="120"/>
      <c r="VNU14" s="120"/>
      <c r="VNV14" s="120"/>
      <c r="VNW14" s="120"/>
      <c r="VNX14" s="120"/>
      <c r="VNY14" s="120"/>
      <c r="VNZ14" s="120"/>
      <c r="VOA14" s="120"/>
      <c r="VOB14" s="120"/>
      <c r="VOC14" s="120"/>
      <c r="VOD14" s="120"/>
      <c r="VOE14" s="120"/>
      <c r="VOF14" s="120"/>
      <c r="VOG14" s="120"/>
      <c r="VOH14" s="120"/>
      <c r="VOI14" s="120"/>
      <c r="VOJ14" s="120"/>
      <c r="VOK14" s="120"/>
      <c r="VOL14" s="120"/>
      <c r="VOM14" s="120"/>
      <c r="VON14" s="120"/>
      <c r="VOO14" s="120"/>
      <c r="VOP14" s="120"/>
      <c r="VOQ14" s="120"/>
      <c r="VOR14" s="120"/>
      <c r="VOS14" s="120"/>
      <c r="VOT14" s="120"/>
      <c r="VOU14" s="120"/>
      <c r="VOV14" s="120"/>
      <c r="VOW14" s="120"/>
      <c r="VOX14" s="120"/>
      <c r="VOY14" s="120"/>
      <c r="VOZ14" s="120"/>
      <c r="VPA14" s="120"/>
      <c r="VPB14" s="120"/>
      <c r="VPC14" s="120"/>
      <c r="VPD14" s="120"/>
      <c r="VPE14" s="120"/>
      <c r="VPF14" s="120"/>
      <c r="VPG14" s="120"/>
      <c r="VPH14" s="120"/>
      <c r="VPI14" s="120"/>
      <c r="VPJ14" s="120"/>
      <c r="VPK14" s="120"/>
      <c r="VPL14" s="120"/>
      <c r="VPM14" s="120"/>
      <c r="VPN14" s="120"/>
      <c r="VPO14" s="120"/>
      <c r="VPP14" s="120"/>
      <c r="VPQ14" s="120"/>
      <c r="VPR14" s="120"/>
      <c r="VPS14" s="120"/>
      <c r="VPT14" s="120"/>
      <c r="VPU14" s="120"/>
      <c r="VPV14" s="120"/>
      <c r="VPW14" s="120"/>
      <c r="VPX14" s="120"/>
      <c r="VPY14" s="120"/>
      <c r="VPZ14" s="120"/>
      <c r="VQA14" s="120"/>
      <c r="VQB14" s="120"/>
      <c r="VQC14" s="120"/>
      <c r="VQD14" s="120"/>
      <c r="VQE14" s="120"/>
      <c r="VQF14" s="120"/>
      <c r="VQG14" s="120"/>
      <c r="VQH14" s="120"/>
      <c r="VQI14" s="120"/>
      <c r="VQJ14" s="120"/>
      <c r="VQK14" s="120"/>
      <c r="VQL14" s="120"/>
      <c r="VQM14" s="120"/>
      <c r="VQN14" s="120"/>
      <c r="VQO14" s="120"/>
      <c r="VQP14" s="120"/>
      <c r="VQQ14" s="120"/>
      <c r="VQR14" s="120"/>
      <c r="VQS14" s="120"/>
      <c r="VQT14" s="120"/>
      <c r="VQU14" s="120"/>
      <c r="VQV14" s="120"/>
      <c r="VQW14" s="120"/>
      <c r="VQX14" s="120"/>
      <c r="VQY14" s="120"/>
      <c r="VQZ14" s="120"/>
      <c r="VRA14" s="120"/>
      <c r="VRB14" s="120"/>
      <c r="VRC14" s="120"/>
      <c r="VRD14" s="120"/>
      <c r="VRE14" s="120"/>
      <c r="VRF14" s="120"/>
      <c r="VRG14" s="120"/>
      <c r="VRH14" s="120"/>
      <c r="VRI14" s="120"/>
      <c r="VRJ14" s="120"/>
      <c r="VRK14" s="120"/>
      <c r="VRL14" s="120"/>
      <c r="VRM14" s="120"/>
      <c r="VRN14" s="120"/>
      <c r="VRO14" s="120"/>
      <c r="VRP14" s="120"/>
      <c r="VRQ14" s="120"/>
      <c r="VRR14" s="120"/>
      <c r="VRS14" s="120"/>
      <c r="VRT14" s="120"/>
      <c r="VRU14" s="120"/>
      <c r="VRV14" s="120"/>
      <c r="VRW14" s="120"/>
      <c r="VRX14" s="120"/>
      <c r="VRY14" s="120"/>
      <c r="VRZ14" s="120"/>
      <c r="VSA14" s="120"/>
      <c r="VSB14" s="120"/>
      <c r="VSC14" s="120"/>
      <c r="VSD14" s="120"/>
      <c r="VSE14" s="120"/>
      <c r="VSF14" s="120"/>
      <c r="VSG14" s="120"/>
      <c r="VSH14" s="120"/>
      <c r="VSI14" s="120"/>
      <c r="VSJ14" s="120"/>
      <c r="VSK14" s="120"/>
      <c r="VSL14" s="120"/>
      <c r="VSM14" s="120"/>
      <c r="VSN14" s="120"/>
      <c r="VSO14" s="120"/>
      <c r="VSP14" s="120"/>
      <c r="VSQ14" s="120"/>
      <c r="VSR14" s="120"/>
      <c r="VSS14" s="120"/>
      <c r="VST14" s="120"/>
      <c r="VSU14" s="120"/>
      <c r="VSV14" s="120"/>
      <c r="VSW14" s="120"/>
      <c r="VSX14" s="120"/>
      <c r="VSY14" s="120"/>
      <c r="VSZ14" s="120"/>
      <c r="VTA14" s="120"/>
      <c r="VTB14" s="120"/>
      <c r="VTC14" s="120"/>
      <c r="VTD14" s="120"/>
      <c r="VTE14" s="120"/>
      <c r="VTF14" s="120"/>
      <c r="VTG14" s="120"/>
      <c r="VTH14" s="120"/>
      <c r="VTI14" s="120"/>
      <c r="VTJ14" s="120"/>
      <c r="VTK14" s="120"/>
      <c r="VTL14" s="120"/>
      <c r="VTM14" s="120"/>
      <c r="VTN14" s="120"/>
      <c r="VTO14" s="120"/>
      <c r="VTP14" s="120"/>
      <c r="VTQ14" s="120"/>
      <c r="VTR14" s="120"/>
      <c r="VTS14" s="120"/>
      <c r="VTT14" s="120"/>
      <c r="VTU14" s="120"/>
      <c r="VTV14" s="120"/>
      <c r="VTW14" s="120"/>
      <c r="VTX14" s="120"/>
      <c r="VTY14" s="120"/>
      <c r="VTZ14" s="120"/>
      <c r="VUA14" s="120"/>
      <c r="VUB14" s="120"/>
      <c r="VUC14" s="120"/>
      <c r="VUD14" s="120"/>
      <c r="VUE14" s="120"/>
      <c r="VUF14" s="120"/>
      <c r="VUG14" s="120"/>
      <c r="VUH14" s="120"/>
      <c r="VUI14" s="120"/>
      <c r="VUJ14" s="120"/>
      <c r="VUK14" s="120"/>
      <c r="VUL14" s="120"/>
      <c r="VUM14" s="120"/>
      <c r="VUN14" s="120"/>
      <c r="VUO14" s="120"/>
      <c r="VUP14" s="120"/>
      <c r="VUQ14" s="120"/>
      <c r="VUR14" s="120"/>
      <c r="VUS14" s="120"/>
      <c r="VUT14" s="120"/>
      <c r="VUU14" s="120"/>
      <c r="VUV14" s="120"/>
      <c r="VUW14" s="120"/>
      <c r="VUX14" s="120"/>
      <c r="VUY14" s="120"/>
      <c r="VUZ14" s="120"/>
      <c r="VVA14" s="120"/>
      <c r="VVB14" s="120"/>
      <c r="VVC14" s="120"/>
      <c r="VVD14" s="120"/>
      <c r="VVE14" s="120"/>
      <c r="VVF14" s="120"/>
      <c r="VVG14" s="120"/>
      <c r="VVH14" s="120"/>
      <c r="VVI14" s="120"/>
      <c r="VVJ14" s="120"/>
      <c r="VVK14" s="120"/>
      <c r="VVL14" s="120"/>
      <c r="VVM14" s="120"/>
      <c r="VVN14" s="120"/>
      <c r="VVO14" s="120"/>
      <c r="VVP14" s="120"/>
      <c r="VVQ14" s="120"/>
      <c r="VVR14" s="120"/>
      <c r="VVS14" s="120"/>
      <c r="VVT14" s="120"/>
      <c r="VVU14" s="120"/>
      <c r="VVV14" s="120"/>
      <c r="VVW14" s="120"/>
      <c r="VVX14" s="120"/>
      <c r="VVY14" s="120"/>
      <c r="VVZ14" s="120"/>
      <c r="VWA14" s="120"/>
      <c r="VWB14" s="120"/>
      <c r="VWC14" s="120"/>
      <c r="VWD14" s="120"/>
      <c r="VWE14" s="120"/>
      <c r="VWF14" s="120"/>
      <c r="VWG14" s="120"/>
      <c r="VWH14" s="120"/>
      <c r="VWI14" s="120"/>
      <c r="VWJ14" s="120"/>
      <c r="VWK14" s="120"/>
      <c r="VWL14" s="120"/>
      <c r="VWM14" s="120"/>
      <c r="VWN14" s="120"/>
      <c r="VWO14" s="120"/>
      <c r="VWP14" s="120"/>
      <c r="VWQ14" s="120"/>
      <c r="VWR14" s="120"/>
      <c r="VWS14" s="120"/>
      <c r="VWT14" s="120"/>
      <c r="VWU14" s="120"/>
      <c r="VWV14" s="120"/>
      <c r="VWW14" s="120"/>
      <c r="VWX14" s="120"/>
      <c r="VWY14" s="120"/>
      <c r="VWZ14" s="120"/>
      <c r="VXA14" s="120"/>
      <c r="VXB14" s="120"/>
      <c r="VXC14" s="120"/>
      <c r="VXD14" s="120"/>
      <c r="VXE14" s="120"/>
      <c r="VXF14" s="120"/>
      <c r="VXG14" s="120"/>
      <c r="VXH14" s="120"/>
      <c r="VXI14" s="120"/>
      <c r="VXJ14" s="120"/>
      <c r="VXK14" s="120"/>
      <c r="VXL14" s="120"/>
      <c r="VXM14" s="120"/>
      <c r="VXN14" s="120"/>
      <c r="VXO14" s="120"/>
      <c r="VXP14" s="120"/>
      <c r="VXQ14" s="120"/>
      <c r="VXR14" s="120"/>
      <c r="VXS14" s="120"/>
      <c r="VXT14" s="120"/>
      <c r="VXU14" s="120"/>
      <c r="VXV14" s="120"/>
      <c r="VXW14" s="120"/>
      <c r="VXX14" s="120"/>
      <c r="VXY14" s="120"/>
      <c r="VXZ14" s="120"/>
      <c r="VYA14" s="120"/>
      <c r="VYB14" s="120"/>
      <c r="VYC14" s="120"/>
      <c r="VYD14" s="120"/>
      <c r="VYE14" s="120"/>
      <c r="VYF14" s="120"/>
      <c r="VYG14" s="120"/>
      <c r="VYH14" s="120"/>
      <c r="VYI14" s="120"/>
      <c r="VYJ14" s="120"/>
      <c r="VYK14" s="120"/>
      <c r="VYL14" s="120"/>
      <c r="VYM14" s="120"/>
      <c r="VYN14" s="120"/>
      <c r="VYO14" s="120"/>
      <c r="VYP14" s="120"/>
      <c r="VYQ14" s="120"/>
      <c r="VYR14" s="120"/>
      <c r="VYS14" s="120"/>
      <c r="VYT14" s="120"/>
      <c r="VYU14" s="120"/>
      <c r="VYV14" s="120"/>
      <c r="VYW14" s="120"/>
      <c r="VYX14" s="120"/>
      <c r="VYY14" s="120"/>
      <c r="VYZ14" s="120"/>
      <c r="VZA14" s="120"/>
      <c r="VZB14" s="120"/>
      <c r="VZC14" s="120"/>
      <c r="VZD14" s="120"/>
      <c r="VZE14" s="120"/>
      <c r="VZF14" s="120"/>
      <c r="VZG14" s="120"/>
      <c r="VZH14" s="120"/>
      <c r="VZI14" s="120"/>
      <c r="VZJ14" s="120"/>
      <c r="VZK14" s="120"/>
      <c r="VZL14" s="120"/>
      <c r="VZM14" s="120"/>
      <c r="VZN14" s="120"/>
      <c r="VZO14" s="120"/>
      <c r="VZP14" s="120"/>
      <c r="VZQ14" s="120"/>
      <c r="VZR14" s="120"/>
      <c r="VZS14" s="120"/>
      <c r="VZT14" s="120"/>
      <c r="VZU14" s="120"/>
      <c r="VZV14" s="120"/>
      <c r="VZW14" s="120"/>
      <c r="VZX14" s="120"/>
      <c r="VZY14" s="120"/>
      <c r="VZZ14" s="120"/>
      <c r="WAA14" s="120"/>
      <c r="WAB14" s="120"/>
      <c r="WAC14" s="120"/>
      <c r="WAD14" s="120"/>
      <c r="WAE14" s="120"/>
      <c r="WAF14" s="120"/>
      <c r="WAG14" s="120"/>
      <c r="WAH14" s="120"/>
      <c r="WAI14" s="120"/>
      <c r="WAJ14" s="120"/>
      <c r="WAK14" s="120"/>
      <c r="WAL14" s="120"/>
      <c r="WAM14" s="120"/>
      <c r="WAN14" s="120"/>
      <c r="WAO14" s="120"/>
      <c r="WAP14" s="120"/>
      <c r="WAQ14" s="120"/>
      <c r="WAR14" s="120"/>
      <c r="WAS14" s="120"/>
      <c r="WAT14" s="120"/>
      <c r="WAU14" s="120"/>
      <c r="WAV14" s="120"/>
      <c r="WAW14" s="120"/>
      <c r="WAX14" s="120"/>
      <c r="WAY14" s="120"/>
      <c r="WAZ14" s="120"/>
      <c r="WBA14" s="120"/>
      <c r="WBB14" s="120"/>
      <c r="WBC14" s="120"/>
      <c r="WBD14" s="120"/>
      <c r="WBE14" s="120"/>
      <c r="WBF14" s="120"/>
      <c r="WBG14" s="120"/>
      <c r="WBH14" s="120"/>
      <c r="WBI14" s="120"/>
      <c r="WBJ14" s="120"/>
      <c r="WBK14" s="120"/>
      <c r="WBL14" s="120"/>
      <c r="WBM14" s="120"/>
      <c r="WBN14" s="120"/>
      <c r="WBO14" s="120"/>
      <c r="WBP14" s="120"/>
      <c r="WBQ14" s="120"/>
      <c r="WBR14" s="120"/>
      <c r="WBS14" s="120"/>
      <c r="WBT14" s="120"/>
      <c r="WBU14" s="120"/>
      <c r="WBV14" s="120"/>
      <c r="WBW14" s="120"/>
      <c r="WBX14" s="120"/>
      <c r="WBY14" s="120"/>
      <c r="WBZ14" s="120"/>
      <c r="WCA14" s="120"/>
      <c r="WCB14" s="120"/>
      <c r="WCC14" s="120"/>
      <c r="WCD14" s="120"/>
      <c r="WCE14" s="120"/>
      <c r="WCF14" s="120"/>
      <c r="WCG14" s="120"/>
      <c r="WCH14" s="120"/>
      <c r="WCI14" s="120"/>
      <c r="WCJ14" s="120"/>
      <c r="WCK14" s="120"/>
      <c r="WCL14" s="120"/>
      <c r="WCM14" s="120"/>
      <c r="WCN14" s="120"/>
      <c r="WCO14" s="120"/>
      <c r="WCP14" s="120"/>
      <c r="WCQ14" s="120"/>
      <c r="WCR14" s="120"/>
      <c r="WCS14" s="120"/>
      <c r="WCT14" s="120"/>
      <c r="WCU14" s="120"/>
      <c r="WCV14" s="120"/>
      <c r="WCW14" s="120"/>
      <c r="WCX14" s="120"/>
      <c r="WCY14" s="120"/>
      <c r="WCZ14" s="120"/>
      <c r="WDA14" s="120"/>
      <c r="WDB14" s="120"/>
      <c r="WDC14" s="120"/>
      <c r="WDD14" s="120"/>
      <c r="WDE14" s="120"/>
      <c r="WDF14" s="120"/>
      <c r="WDG14" s="120"/>
      <c r="WDH14" s="120"/>
      <c r="WDI14" s="120"/>
      <c r="WDJ14" s="120"/>
      <c r="WDK14" s="120"/>
      <c r="WDL14" s="120"/>
      <c r="WDM14" s="120"/>
      <c r="WDN14" s="120"/>
      <c r="WDO14" s="120"/>
      <c r="WDP14" s="120"/>
      <c r="WDQ14" s="120"/>
      <c r="WDR14" s="120"/>
      <c r="WDS14" s="120"/>
      <c r="WDT14" s="120"/>
      <c r="WDU14" s="120"/>
      <c r="WDV14" s="120"/>
      <c r="WDW14" s="120"/>
      <c r="WDX14" s="120"/>
      <c r="WDY14" s="120"/>
      <c r="WDZ14" s="120"/>
      <c r="WEA14" s="120"/>
      <c r="WEB14" s="120"/>
      <c r="WEC14" s="120"/>
      <c r="WED14" s="120"/>
      <c r="WEE14" s="120"/>
      <c r="WEF14" s="120"/>
      <c r="WEG14" s="120"/>
      <c r="WEH14" s="120"/>
      <c r="WEI14" s="120"/>
      <c r="WEJ14" s="120"/>
      <c r="WEK14" s="120"/>
      <c r="WEL14" s="120"/>
      <c r="WEM14" s="120"/>
      <c r="WEN14" s="120"/>
      <c r="WEO14" s="120"/>
      <c r="WEP14" s="120"/>
      <c r="WEQ14" s="120"/>
      <c r="WER14" s="120"/>
      <c r="WES14" s="120"/>
      <c r="WET14" s="120"/>
      <c r="WEU14" s="120"/>
      <c r="WEV14" s="120"/>
      <c r="WEW14" s="120"/>
      <c r="WEX14" s="120"/>
      <c r="WEY14" s="120"/>
      <c r="WEZ14" s="120"/>
      <c r="WFA14" s="120"/>
      <c r="WFB14" s="120"/>
      <c r="WFC14" s="120"/>
      <c r="WFD14" s="120"/>
      <c r="WFE14" s="120"/>
      <c r="WFF14" s="120"/>
      <c r="WFG14" s="120"/>
      <c r="WFH14" s="120"/>
      <c r="WFI14" s="120"/>
      <c r="WFJ14" s="120"/>
      <c r="WFK14" s="120"/>
      <c r="WFL14" s="120"/>
      <c r="WFM14" s="120"/>
      <c r="WFN14" s="120"/>
      <c r="WFO14" s="120"/>
      <c r="WFP14" s="120"/>
      <c r="WFQ14" s="120"/>
      <c r="WFR14" s="120"/>
      <c r="WFS14" s="120"/>
      <c r="WFT14" s="120"/>
      <c r="WFU14" s="120"/>
      <c r="WFV14" s="120"/>
      <c r="WFW14" s="120"/>
      <c r="WFX14" s="120"/>
      <c r="WFY14" s="120"/>
      <c r="WFZ14" s="120"/>
      <c r="WGA14" s="120"/>
      <c r="WGB14" s="120"/>
      <c r="WGC14" s="120"/>
      <c r="WGD14" s="120"/>
      <c r="WGE14" s="120"/>
      <c r="WGF14" s="120"/>
      <c r="WGG14" s="120"/>
      <c r="WGH14" s="120"/>
      <c r="WGI14" s="120"/>
      <c r="WGJ14" s="120"/>
      <c r="WGK14" s="120"/>
      <c r="WGL14" s="120"/>
      <c r="WGM14" s="120"/>
      <c r="WGN14" s="120"/>
      <c r="WGO14" s="120"/>
      <c r="WGP14" s="120"/>
      <c r="WGQ14" s="120"/>
      <c r="WGR14" s="120"/>
      <c r="WGS14" s="120"/>
      <c r="WGT14" s="120"/>
      <c r="WGU14" s="120"/>
      <c r="WGV14" s="120"/>
      <c r="WGW14" s="120"/>
      <c r="WGX14" s="120"/>
      <c r="WGY14" s="120"/>
      <c r="WGZ14" s="120"/>
      <c r="WHA14" s="120"/>
      <c r="WHB14" s="120"/>
      <c r="WHC14" s="120"/>
      <c r="WHD14" s="120"/>
      <c r="WHE14" s="120"/>
      <c r="WHF14" s="120"/>
      <c r="WHG14" s="120"/>
      <c r="WHH14" s="120"/>
      <c r="WHI14" s="120"/>
      <c r="WHJ14" s="120"/>
      <c r="WHK14" s="120"/>
      <c r="WHL14" s="120"/>
      <c r="WHM14" s="120"/>
      <c r="WHN14" s="120"/>
      <c r="WHO14" s="120"/>
      <c r="WHP14" s="120"/>
      <c r="WHQ14" s="120"/>
      <c r="WHR14" s="120"/>
      <c r="WHS14" s="120"/>
      <c r="WHT14" s="120"/>
      <c r="WHU14" s="120"/>
      <c r="WHV14" s="120"/>
      <c r="WHW14" s="120"/>
      <c r="WHX14" s="120"/>
      <c r="WHY14" s="120"/>
      <c r="WHZ14" s="120"/>
      <c r="WIA14" s="120"/>
      <c r="WIB14" s="120"/>
      <c r="WIC14" s="120"/>
      <c r="WID14" s="120"/>
      <c r="WIE14" s="120"/>
      <c r="WIF14" s="120"/>
      <c r="WIG14" s="120"/>
      <c r="WIH14" s="120"/>
      <c r="WII14" s="120"/>
      <c r="WIJ14" s="120"/>
      <c r="WIK14" s="120"/>
      <c r="WIL14" s="120"/>
      <c r="WIM14" s="120"/>
      <c r="WIN14" s="120"/>
      <c r="WIO14" s="120"/>
      <c r="WIP14" s="120"/>
      <c r="WIQ14" s="120"/>
      <c r="WIR14" s="120"/>
      <c r="WIS14" s="120"/>
      <c r="WIT14" s="120"/>
      <c r="WIU14" s="120"/>
      <c r="WIV14" s="120"/>
      <c r="WIW14" s="120"/>
      <c r="WIX14" s="120"/>
      <c r="WIY14" s="120"/>
      <c r="WIZ14" s="120"/>
      <c r="WJA14" s="120"/>
      <c r="WJB14" s="120"/>
      <c r="WJC14" s="120"/>
      <c r="WJD14" s="120"/>
      <c r="WJE14" s="120"/>
      <c r="WJF14" s="120"/>
      <c r="WJG14" s="120"/>
      <c r="WJH14" s="120"/>
      <c r="WJI14" s="120"/>
      <c r="WJJ14" s="120"/>
      <c r="WJK14" s="120"/>
      <c r="WJL14" s="120"/>
      <c r="WJM14" s="120"/>
      <c r="WJN14" s="120"/>
      <c r="WJO14" s="120"/>
      <c r="WJP14" s="120"/>
      <c r="WJQ14" s="120"/>
      <c r="WJR14" s="120"/>
      <c r="WJS14" s="120"/>
      <c r="WJT14" s="120"/>
      <c r="WJU14" s="120"/>
      <c r="WJV14" s="120"/>
      <c r="WJW14" s="120"/>
      <c r="WJX14" s="120"/>
      <c r="WJY14" s="120"/>
      <c r="WJZ14" s="120"/>
      <c r="WKA14" s="120"/>
      <c r="WKB14" s="120"/>
      <c r="WKC14" s="120"/>
      <c r="WKD14" s="120"/>
      <c r="WKE14" s="120"/>
      <c r="WKF14" s="120"/>
      <c r="WKG14" s="120"/>
      <c r="WKH14" s="120"/>
      <c r="WKI14" s="120"/>
      <c r="WKJ14" s="120"/>
      <c r="WKK14" s="120"/>
      <c r="WKL14" s="120"/>
      <c r="WKM14" s="120"/>
      <c r="WKN14" s="120"/>
      <c r="WKO14" s="120"/>
      <c r="WKP14" s="120"/>
      <c r="WKQ14" s="120"/>
      <c r="WKR14" s="120"/>
      <c r="WKS14" s="120"/>
      <c r="WKT14" s="120"/>
      <c r="WKU14" s="120"/>
      <c r="WKV14" s="120"/>
      <c r="WKW14" s="120"/>
      <c r="WKX14" s="120"/>
      <c r="WKY14" s="120"/>
      <c r="WKZ14" s="120"/>
      <c r="WLA14" s="120"/>
      <c r="WLB14" s="120"/>
      <c r="WLC14" s="120"/>
      <c r="WLD14" s="120"/>
      <c r="WLE14" s="120"/>
      <c r="WLF14" s="120"/>
      <c r="WLG14" s="120"/>
      <c r="WLH14" s="120"/>
      <c r="WLI14" s="120"/>
      <c r="WLJ14" s="120"/>
      <c r="WLK14" s="120"/>
      <c r="WLL14" s="120"/>
      <c r="WLM14" s="120"/>
      <c r="WLN14" s="120"/>
      <c r="WLO14" s="120"/>
      <c r="WLP14" s="120"/>
      <c r="WLQ14" s="120"/>
      <c r="WLR14" s="120"/>
      <c r="WLS14" s="120"/>
      <c r="WLT14" s="120"/>
      <c r="WLU14" s="120"/>
      <c r="WLV14" s="120"/>
      <c r="WLW14" s="120"/>
      <c r="WLX14" s="120"/>
      <c r="WLY14" s="120"/>
      <c r="WLZ14" s="120"/>
      <c r="WMA14" s="120"/>
      <c r="WMB14" s="120"/>
      <c r="WMC14" s="120"/>
      <c r="WMD14" s="120"/>
      <c r="WME14" s="120"/>
      <c r="WMF14" s="120"/>
      <c r="WMG14" s="120"/>
      <c r="WMH14" s="120"/>
      <c r="WMI14" s="120"/>
      <c r="WMJ14" s="120"/>
      <c r="WMK14" s="120"/>
      <c r="WML14" s="120"/>
      <c r="WMM14" s="120"/>
      <c r="WMN14" s="120"/>
      <c r="WMO14" s="120"/>
      <c r="WMP14" s="120"/>
      <c r="WMQ14" s="120"/>
      <c r="WMR14" s="120"/>
      <c r="WMS14" s="120"/>
      <c r="WMT14" s="120"/>
      <c r="WMU14" s="120"/>
      <c r="WMV14" s="120"/>
      <c r="WMW14" s="120"/>
      <c r="WMX14" s="120"/>
      <c r="WMY14" s="120"/>
      <c r="WMZ14" s="120"/>
      <c r="WNA14" s="120"/>
      <c r="WNB14" s="120"/>
      <c r="WNC14" s="120"/>
      <c r="WND14" s="120"/>
      <c r="WNE14" s="120"/>
      <c r="WNF14" s="120"/>
      <c r="WNG14" s="120"/>
      <c r="WNH14" s="120"/>
      <c r="WNI14" s="120"/>
      <c r="WNJ14" s="120"/>
      <c r="WNK14" s="120"/>
      <c r="WNL14" s="120"/>
      <c r="WNM14" s="120"/>
      <c r="WNN14" s="120"/>
      <c r="WNO14" s="120"/>
      <c r="WNP14" s="120"/>
      <c r="WNQ14" s="120"/>
      <c r="WNR14" s="120"/>
      <c r="WNS14" s="120"/>
      <c r="WNT14" s="120"/>
      <c r="WNU14" s="120"/>
      <c r="WNV14" s="120"/>
      <c r="WNW14" s="120"/>
      <c r="WNX14" s="120"/>
      <c r="WNY14" s="120"/>
      <c r="WNZ14" s="120"/>
      <c r="WOA14" s="120"/>
      <c r="WOB14" s="120"/>
      <c r="WOC14" s="120"/>
      <c r="WOD14" s="120"/>
      <c r="WOE14" s="120"/>
      <c r="WOF14" s="120"/>
      <c r="WOG14" s="120"/>
      <c r="WOH14" s="120"/>
      <c r="WOI14" s="120"/>
      <c r="WOJ14" s="120"/>
      <c r="WOK14" s="120"/>
      <c r="WOL14" s="120"/>
      <c r="WOM14" s="120"/>
      <c r="WON14" s="120"/>
      <c r="WOO14" s="120"/>
      <c r="WOP14" s="120"/>
      <c r="WOQ14" s="120"/>
      <c r="WOR14" s="120"/>
      <c r="WOS14" s="120"/>
      <c r="WOT14" s="120"/>
      <c r="WOU14" s="120"/>
      <c r="WOV14" s="120"/>
      <c r="WOW14" s="120"/>
      <c r="WOX14" s="120"/>
      <c r="WOY14" s="120"/>
      <c r="WOZ14" s="120"/>
      <c r="WPA14" s="120"/>
      <c r="WPB14" s="120"/>
      <c r="WPC14" s="120"/>
      <c r="WPD14" s="120"/>
      <c r="WPE14" s="120"/>
      <c r="WPF14" s="120"/>
      <c r="WPG14" s="120"/>
      <c r="WPH14" s="120"/>
      <c r="WPI14" s="120"/>
      <c r="WPJ14" s="120"/>
      <c r="WPK14" s="120"/>
      <c r="WPL14" s="120"/>
      <c r="WPM14" s="120"/>
      <c r="WPN14" s="120"/>
      <c r="WPO14" s="120"/>
      <c r="WPP14" s="120"/>
      <c r="WPQ14" s="120"/>
      <c r="WPR14" s="120"/>
      <c r="WPS14" s="120"/>
      <c r="WPT14" s="120"/>
      <c r="WPU14" s="120"/>
      <c r="WPV14" s="120"/>
      <c r="WPW14" s="120"/>
      <c r="WPX14" s="120"/>
      <c r="WPY14" s="120"/>
      <c r="WPZ14" s="120"/>
      <c r="WQA14" s="120"/>
      <c r="WQB14" s="120"/>
      <c r="WQC14" s="120"/>
      <c r="WQD14" s="120"/>
      <c r="WQE14" s="120"/>
      <c r="WQF14" s="120"/>
      <c r="WQG14" s="120"/>
      <c r="WQH14" s="120"/>
      <c r="WQI14" s="120"/>
      <c r="WQJ14" s="120"/>
      <c r="WQK14" s="120"/>
      <c r="WQL14" s="120"/>
      <c r="WQM14" s="120"/>
      <c r="WQN14" s="120"/>
      <c r="WQO14" s="120"/>
      <c r="WQP14" s="120"/>
      <c r="WQQ14" s="120"/>
      <c r="WQR14" s="120"/>
      <c r="WQS14" s="120"/>
      <c r="WQT14" s="120"/>
      <c r="WQU14" s="120"/>
      <c r="WQV14" s="120"/>
      <c r="WQW14" s="120"/>
      <c r="WQX14" s="120"/>
      <c r="WQY14" s="120"/>
      <c r="WQZ14" s="120"/>
      <c r="WRA14" s="120"/>
      <c r="WRB14" s="120"/>
      <c r="WRC14" s="120"/>
      <c r="WRD14" s="120"/>
      <c r="WRE14" s="120"/>
      <c r="WRF14" s="120"/>
      <c r="WRG14" s="120"/>
      <c r="WRH14" s="120"/>
      <c r="WRI14" s="120"/>
      <c r="WRJ14" s="120"/>
      <c r="WRK14" s="120"/>
      <c r="WRL14" s="120"/>
      <c r="WRM14" s="120"/>
      <c r="WRN14" s="120"/>
      <c r="WRO14" s="120"/>
      <c r="WRP14" s="120"/>
      <c r="WRQ14" s="120"/>
      <c r="WRR14" s="120"/>
      <c r="WRS14" s="120"/>
      <c r="WRT14" s="120"/>
      <c r="WRU14" s="120"/>
      <c r="WRV14" s="120"/>
      <c r="WRW14" s="120"/>
      <c r="WRX14" s="120"/>
      <c r="WRY14" s="120"/>
      <c r="WRZ14" s="120"/>
      <c r="WSA14" s="120"/>
      <c r="WSB14" s="120"/>
      <c r="WSC14" s="120"/>
      <c r="WSD14" s="120"/>
      <c r="WSE14" s="120"/>
      <c r="WSF14" s="120"/>
      <c r="WSG14" s="120"/>
      <c r="WSH14" s="120"/>
      <c r="WSI14" s="120"/>
      <c r="WSJ14" s="120"/>
      <c r="WSK14" s="120"/>
      <c r="WSL14" s="120"/>
      <c r="WSM14" s="120"/>
      <c r="WSN14" s="120"/>
      <c r="WSO14" s="120"/>
      <c r="WSP14" s="120"/>
      <c r="WSQ14" s="120"/>
      <c r="WSR14" s="120"/>
      <c r="WSS14" s="120"/>
      <c r="WST14" s="120"/>
      <c r="WSU14" s="120"/>
      <c r="WSV14" s="120"/>
      <c r="WSW14" s="120"/>
      <c r="WSX14" s="120"/>
      <c r="WSY14" s="120"/>
      <c r="WSZ14" s="120"/>
      <c r="WTA14" s="120"/>
      <c r="WTB14" s="120"/>
      <c r="WTC14" s="120"/>
      <c r="WTD14" s="120"/>
      <c r="WTE14" s="120"/>
      <c r="WTF14" s="120"/>
      <c r="WTG14" s="120"/>
      <c r="WTH14" s="120"/>
      <c r="WTI14" s="120"/>
      <c r="WTJ14" s="120"/>
      <c r="WTK14" s="120"/>
      <c r="WTL14" s="120"/>
      <c r="WTM14" s="120"/>
      <c r="WTN14" s="120"/>
      <c r="WTO14" s="120"/>
      <c r="WTP14" s="120"/>
      <c r="WTQ14" s="120"/>
      <c r="WTR14" s="120"/>
      <c r="WTS14" s="120"/>
      <c r="WTT14" s="120"/>
      <c r="WTU14" s="120"/>
      <c r="WTV14" s="120"/>
      <c r="WTW14" s="120"/>
      <c r="WTX14" s="120"/>
      <c r="WTY14" s="120"/>
      <c r="WTZ14" s="120"/>
      <c r="WUA14" s="120"/>
      <c r="WUB14" s="120"/>
      <c r="WUC14" s="120"/>
      <c r="WUD14" s="120"/>
      <c r="WUE14" s="120"/>
      <c r="WUF14" s="120"/>
      <c r="WUG14" s="120"/>
      <c r="WUH14" s="120"/>
      <c r="WUI14" s="120"/>
      <c r="WUJ14" s="120"/>
      <c r="WUK14" s="120"/>
      <c r="WUL14" s="120"/>
      <c r="WUM14" s="120"/>
      <c r="WUN14" s="120"/>
      <c r="WUO14" s="120"/>
      <c r="WUP14" s="120"/>
      <c r="WUQ14" s="120"/>
      <c r="WUR14" s="120"/>
      <c r="WUS14" s="120"/>
      <c r="WUT14" s="120"/>
      <c r="WUU14" s="120"/>
      <c r="WUV14" s="120"/>
      <c r="WUW14" s="120"/>
      <c r="WUX14" s="120"/>
      <c r="WUY14" s="120"/>
      <c r="WUZ14" s="120"/>
      <c r="WVA14" s="120"/>
      <c r="WVB14" s="120"/>
      <c r="WVC14" s="120"/>
      <c r="WVD14" s="120"/>
      <c r="WVE14" s="120"/>
      <c r="WVF14" s="120"/>
      <c r="WVG14" s="120"/>
      <c r="WVH14" s="120"/>
      <c r="WVI14" s="120"/>
      <c r="WVJ14" s="120"/>
      <c r="WVK14" s="120"/>
      <c r="WVL14" s="120"/>
      <c r="WVM14" s="120"/>
      <c r="WVN14" s="120"/>
      <c r="WVO14" s="120"/>
      <c r="WVP14" s="120"/>
      <c r="WVQ14" s="120"/>
      <c r="WVR14" s="120"/>
      <c r="WVS14" s="120"/>
      <c r="WVT14" s="120"/>
      <c r="WVU14" s="120"/>
      <c r="WVV14" s="120"/>
      <c r="WVW14" s="120"/>
      <c r="WVX14" s="120"/>
      <c r="WVY14" s="120"/>
      <c r="WVZ14" s="120"/>
      <c r="WWA14" s="120"/>
      <c r="WWB14" s="120"/>
      <c r="WWC14" s="120"/>
      <c r="WWD14" s="120"/>
      <c r="WWE14" s="120"/>
      <c r="WWF14" s="120"/>
      <c r="WWG14" s="120"/>
      <c r="WWH14" s="120"/>
      <c r="WWI14" s="120"/>
      <c r="WWJ14" s="120"/>
      <c r="WWK14" s="120"/>
      <c r="WWL14" s="120"/>
      <c r="WWM14" s="120"/>
      <c r="WWN14" s="120"/>
      <c r="WWO14" s="120"/>
      <c r="WWP14" s="120"/>
      <c r="WWQ14" s="120"/>
      <c r="WWR14" s="120"/>
      <c r="WWS14" s="120"/>
      <c r="WWT14" s="120"/>
      <c r="WWU14" s="120"/>
      <c r="WWV14" s="120"/>
      <c r="WWW14" s="120"/>
      <c r="WWX14" s="120"/>
      <c r="WWY14" s="120"/>
      <c r="WWZ14" s="120"/>
      <c r="WXA14" s="120"/>
      <c r="WXB14" s="120"/>
      <c r="WXC14" s="120"/>
      <c r="WXD14" s="120"/>
      <c r="WXE14" s="120"/>
      <c r="WXF14" s="120"/>
      <c r="WXG14" s="120"/>
      <c r="WXH14" s="120"/>
      <c r="WXI14" s="120"/>
      <c r="WXJ14" s="120"/>
      <c r="WXK14" s="120"/>
      <c r="WXL14" s="120"/>
      <c r="WXM14" s="120"/>
      <c r="WXN14" s="120"/>
      <c r="WXO14" s="120"/>
      <c r="WXP14" s="120"/>
      <c r="WXQ14" s="120"/>
      <c r="WXR14" s="120"/>
      <c r="WXS14" s="120"/>
      <c r="WXT14" s="120"/>
      <c r="WXU14" s="120"/>
      <c r="WXV14" s="120"/>
      <c r="WXW14" s="120"/>
      <c r="WXX14" s="120"/>
      <c r="WXY14" s="120"/>
      <c r="WXZ14" s="120"/>
      <c r="WYA14" s="120"/>
      <c r="WYB14" s="120"/>
      <c r="WYC14" s="120"/>
      <c r="WYD14" s="120"/>
      <c r="WYE14" s="120"/>
      <c r="WYF14" s="120"/>
      <c r="WYG14" s="120"/>
      <c r="WYH14" s="120"/>
      <c r="WYI14" s="120"/>
      <c r="WYJ14" s="120"/>
      <c r="WYK14" s="120"/>
      <c r="WYL14" s="120"/>
      <c r="WYM14" s="120"/>
      <c r="WYN14" s="120"/>
      <c r="WYO14" s="120"/>
      <c r="WYP14" s="120"/>
      <c r="WYQ14" s="120"/>
      <c r="WYR14" s="120"/>
      <c r="WYS14" s="120"/>
      <c r="WYT14" s="120"/>
      <c r="WYU14" s="120"/>
      <c r="WYV14" s="120"/>
      <c r="WYW14" s="120"/>
      <c r="WYX14" s="120"/>
      <c r="WYY14" s="120"/>
      <c r="WYZ14" s="120"/>
      <c r="WZA14" s="120"/>
      <c r="WZB14" s="120"/>
      <c r="WZC14" s="120"/>
      <c r="WZD14" s="120"/>
      <c r="WZE14" s="120"/>
      <c r="WZF14" s="120"/>
      <c r="WZG14" s="120"/>
      <c r="WZH14" s="120"/>
      <c r="WZI14" s="120"/>
      <c r="WZJ14" s="120"/>
      <c r="WZK14" s="120"/>
      <c r="WZL14" s="120"/>
      <c r="WZM14" s="120"/>
      <c r="WZN14" s="120"/>
      <c r="WZO14" s="120"/>
      <c r="WZP14" s="120"/>
      <c r="WZQ14" s="120"/>
      <c r="WZR14" s="120"/>
      <c r="WZS14" s="120"/>
      <c r="WZT14" s="120"/>
      <c r="WZU14" s="120"/>
      <c r="WZV14" s="120"/>
      <c r="WZW14" s="120"/>
      <c r="WZX14" s="120"/>
      <c r="WZY14" s="120"/>
      <c r="WZZ14" s="120"/>
      <c r="XAA14" s="120"/>
      <c r="XAB14" s="120"/>
      <c r="XAC14" s="120"/>
      <c r="XAD14" s="120"/>
      <c r="XAE14" s="120"/>
      <c r="XAF14" s="120"/>
      <c r="XAG14" s="120"/>
      <c r="XAH14" s="120"/>
      <c r="XAI14" s="120"/>
      <c r="XAJ14" s="120"/>
      <c r="XAK14" s="120"/>
      <c r="XAL14" s="120"/>
      <c r="XAM14" s="120"/>
      <c r="XAN14" s="120"/>
      <c r="XAO14" s="120"/>
      <c r="XAP14" s="120"/>
      <c r="XAQ14" s="120"/>
      <c r="XAR14" s="120"/>
      <c r="XAS14" s="120"/>
      <c r="XAT14" s="120"/>
      <c r="XAU14" s="120"/>
      <c r="XAV14" s="120"/>
      <c r="XAW14" s="120"/>
      <c r="XAX14" s="120"/>
      <c r="XAY14" s="120"/>
      <c r="XAZ14" s="120"/>
      <c r="XBA14" s="120"/>
      <c r="XBB14" s="120"/>
      <c r="XBC14" s="120"/>
      <c r="XBD14" s="120"/>
      <c r="XBE14" s="120"/>
      <c r="XBF14" s="120"/>
      <c r="XBG14" s="120"/>
      <c r="XBH14" s="120"/>
      <c r="XBI14" s="120"/>
      <c r="XBJ14" s="120"/>
      <c r="XBK14" s="120"/>
      <c r="XBL14" s="120"/>
      <c r="XBM14" s="120"/>
      <c r="XBN14" s="120"/>
      <c r="XBO14" s="120"/>
      <c r="XBP14" s="120"/>
      <c r="XBQ14" s="120"/>
      <c r="XBR14" s="120"/>
      <c r="XBS14" s="120"/>
      <c r="XBT14" s="120"/>
      <c r="XBU14" s="120"/>
      <c r="XBV14" s="120"/>
      <c r="XBW14" s="120"/>
      <c r="XBX14" s="120"/>
      <c r="XBY14" s="120"/>
      <c r="XBZ14" s="120"/>
      <c r="XCA14" s="120"/>
      <c r="XCB14" s="120"/>
      <c r="XCC14" s="120"/>
      <c r="XCD14" s="120"/>
      <c r="XCE14" s="120"/>
      <c r="XCF14" s="120"/>
      <c r="XCG14" s="120"/>
      <c r="XCH14" s="120"/>
      <c r="XCI14" s="120"/>
      <c r="XCJ14" s="120"/>
      <c r="XCK14" s="120"/>
      <c r="XCL14" s="120"/>
      <c r="XCM14" s="120"/>
      <c r="XCN14" s="120"/>
      <c r="XCO14" s="120"/>
      <c r="XCP14" s="120"/>
      <c r="XCQ14" s="120"/>
      <c r="XCR14" s="120"/>
      <c r="XCS14" s="120"/>
      <c r="XCT14" s="120"/>
      <c r="XCU14" s="120"/>
      <c r="XCV14" s="120"/>
      <c r="XCW14" s="120"/>
      <c r="XCX14" s="120"/>
      <c r="XCY14" s="120"/>
      <c r="XCZ14" s="120"/>
      <c r="XDA14" s="120"/>
      <c r="XDB14" s="120"/>
      <c r="XDC14" s="120"/>
      <c r="XDD14" s="120"/>
      <c r="XDE14" s="120"/>
      <c r="XDF14" s="120"/>
      <c r="XDG14" s="120"/>
      <c r="XDH14" s="120"/>
      <c r="XDI14" s="120"/>
      <c r="XDJ14" s="120"/>
      <c r="XDK14" s="120"/>
      <c r="XDL14" s="120"/>
      <c r="XDM14" s="120"/>
      <c r="XDN14" s="120"/>
      <c r="XDO14" s="120"/>
      <c r="XDP14" s="120"/>
      <c r="XDQ14" s="120"/>
      <c r="XDR14" s="120"/>
      <c r="XDS14" s="120"/>
      <c r="XDT14" s="120"/>
      <c r="XDU14" s="120"/>
      <c r="XDV14" s="120"/>
      <c r="XDW14" s="120"/>
      <c r="XDX14" s="120"/>
      <c r="XDY14" s="120"/>
      <c r="XDZ14" s="120"/>
      <c r="XEA14" s="120"/>
      <c r="XEB14" s="120"/>
      <c r="XEC14" s="120"/>
      <c r="XED14" s="120"/>
      <c r="XEE14" s="120"/>
      <c r="XEF14" s="120"/>
      <c r="XEG14" s="120"/>
      <c r="XEH14" s="120"/>
      <c r="XEI14" s="120"/>
      <c r="XEJ14" s="120"/>
      <c r="XEK14" s="120"/>
      <c r="XEL14" s="120"/>
      <c r="XEM14" s="120"/>
      <c r="XEN14" s="120"/>
      <c r="XEO14" s="120"/>
      <c r="XEP14" s="120"/>
      <c r="XEQ14" s="120"/>
      <c r="XER14" s="120"/>
      <c r="XES14" s="120"/>
      <c r="XET14" s="120"/>
      <c r="XEU14" s="120"/>
      <c r="XEV14" s="120"/>
      <c r="XEW14" s="120"/>
      <c r="XEX14" s="120"/>
      <c r="XEY14" s="120"/>
      <c r="XEZ14" s="120"/>
      <c r="XFA14" s="120"/>
      <c r="XFB14" s="120"/>
      <c r="XFC14" s="120"/>
      <c r="XFD14" s="120"/>
    </row>
    <row r="15" spans="1:16384" s="124" customFormat="1" ht="16.5">
      <c r="A15" s="121"/>
      <c r="B15" s="122"/>
      <c r="C15" s="125" t="s">
        <v>8</v>
      </c>
      <c r="D15" s="122"/>
      <c r="E15" s="122"/>
      <c r="F15" s="123"/>
      <c r="G15" s="122"/>
      <c r="H15" s="122"/>
      <c r="U15" s="125" t="s">
        <v>8</v>
      </c>
      <c r="AJ15" s="125" t="s">
        <v>8</v>
      </c>
      <c r="AY15" s="126" t="s">
        <v>8</v>
      </c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  <c r="IW15" s="120"/>
      <c r="IX15" s="120"/>
      <c r="IY15" s="120"/>
      <c r="IZ15" s="120"/>
      <c r="JA15" s="120"/>
      <c r="JB15" s="120"/>
      <c r="JC15" s="120"/>
      <c r="JD15" s="120"/>
      <c r="JE15" s="120"/>
      <c r="JF15" s="120"/>
      <c r="JG15" s="120"/>
      <c r="JH15" s="120"/>
      <c r="JI15" s="120"/>
      <c r="JJ15" s="120"/>
      <c r="JK15" s="120"/>
      <c r="JL15" s="120"/>
      <c r="JM15" s="120"/>
      <c r="JN15" s="120"/>
      <c r="JO15" s="120"/>
      <c r="JP15" s="120"/>
      <c r="JQ15" s="120"/>
      <c r="JR15" s="120"/>
      <c r="JS15" s="120"/>
      <c r="JT15" s="120"/>
      <c r="JU15" s="120"/>
      <c r="JV15" s="120"/>
      <c r="JW15" s="120"/>
      <c r="JX15" s="120"/>
      <c r="JY15" s="120"/>
      <c r="JZ15" s="120"/>
      <c r="KA15" s="120"/>
      <c r="KB15" s="120"/>
      <c r="KC15" s="120"/>
      <c r="KD15" s="120"/>
      <c r="KE15" s="120"/>
      <c r="KF15" s="120"/>
      <c r="KG15" s="120"/>
      <c r="KH15" s="120"/>
      <c r="KI15" s="120"/>
      <c r="KJ15" s="120"/>
      <c r="KK15" s="120"/>
      <c r="KL15" s="120"/>
      <c r="KM15" s="120"/>
      <c r="KN15" s="120"/>
      <c r="KO15" s="120"/>
      <c r="KP15" s="120"/>
      <c r="KQ15" s="120"/>
      <c r="KR15" s="120"/>
      <c r="KS15" s="120"/>
      <c r="KT15" s="120"/>
      <c r="KU15" s="120"/>
      <c r="KV15" s="120"/>
      <c r="KW15" s="120"/>
      <c r="KX15" s="120"/>
      <c r="KY15" s="120"/>
      <c r="KZ15" s="120"/>
      <c r="LA15" s="120"/>
      <c r="LB15" s="120"/>
      <c r="LC15" s="120"/>
      <c r="LD15" s="120"/>
      <c r="LE15" s="120"/>
      <c r="LF15" s="120"/>
      <c r="LG15" s="120"/>
      <c r="LH15" s="120"/>
      <c r="LI15" s="120"/>
      <c r="LJ15" s="120"/>
      <c r="LK15" s="120"/>
      <c r="LL15" s="120"/>
      <c r="LM15" s="120"/>
      <c r="LN15" s="120"/>
      <c r="LO15" s="120"/>
      <c r="LP15" s="120"/>
      <c r="LQ15" s="120"/>
      <c r="LR15" s="120"/>
      <c r="LS15" s="120"/>
      <c r="LT15" s="120"/>
      <c r="LU15" s="120"/>
      <c r="LV15" s="120"/>
      <c r="LW15" s="120"/>
      <c r="LX15" s="120"/>
      <c r="LY15" s="120"/>
      <c r="LZ15" s="120"/>
      <c r="MA15" s="120"/>
      <c r="MB15" s="120"/>
      <c r="MC15" s="120"/>
      <c r="MD15" s="120"/>
      <c r="ME15" s="120"/>
      <c r="MF15" s="120"/>
      <c r="MG15" s="120"/>
      <c r="MH15" s="120"/>
      <c r="MI15" s="120"/>
      <c r="MJ15" s="120"/>
      <c r="MK15" s="120"/>
      <c r="ML15" s="120"/>
      <c r="MM15" s="120"/>
      <c r="MN15" s="120"/>
      <c r="MO15" s="120"/>
      <c r="MP15" s="120"/>
      <c r="MQ15" s="120"/>
      <c r="MR15" s="120"/>
      <c r="MS15" s="120"/>
      <c r="MT15" s="120"/>
      <c r="MU15" s="120"/>
      <c r="MV15" s="120"/>
      <c r="MW15" s="120"/>
      <c r="MX15" s="120"/>
      <c r="MY15" s="120"/>
      <c r="MZ15" s="120"/>
      <c r="NA15" s="120"/>
      <c r="NB15" s="120"/>
      <c r="NC15" s="120"/>
      <c r="ND15" s="120"/>
      <c r="NE15" s="120"/>
      <c r="NF15" s="120"/>
      <c r="NG15" s="120"/>
      <c r="NH15" s="120"/>
      <c r="NI15" s="120"/>
      <c r="NJ15" s="120"/>
      <c r="NK15" s="120"/>
      <c r="NL15" s="120"/>
      <c r="NM15" s="120"/>
      <c r="NN15" s="120"/>
      <c r="NO15" s="120"/>
      <c r="NP15" s="120"/>
      <c r="NQ15" s="120"/>
      <c r="NR15" s="120"/>
      <c r="NS15" s="120"/>
      <c r="NT15" s="120"/>
      <c r="NU15" s="120"/>
      <c r="NV15" s="120"/>
      <c r="NW15" s="120"/>
      <c r="NX15" s="120"/>
      <c r="NY15" s="120"/>
      <c r="NZ15" s="120"/>
      <c r="OA15" s="120"/>
      <c r="OB15" s="120"/>
      <c r="OC15" s="120"/>
      <c r="OD15" s="120"/>
      <c r="OE15" s="120"/>
      <c r="OF15" s="120"/>
      <c r="OG15" s="120"/>
      <c r="OH15" s="120"/>
      <c r="OI15" s="120"/>
      <c r="OJ15" s="120"/>
      <c r="OK15" s="120"/>
      <c r="OL15" s="120"/>
      <c r="OM15" s="120"/>
      <c r="ON15" s="120"/>
      <c r="OO15" s="120"/>
      <c r="OP15" s="120"/>
      <c r="OQ15" s="120"/>
      <c r="OR15" s="120"/>
      <c r="OS15" s="120"/>
      <c r="OT15" s="120"/>
      <c r="OU15" s="120"/>
      <c r="OV15" s="120"/>
      <c r="OW15" s="120"/>
      <c r="OX15" s="120"/>
      <c r="OY15" s="120"/>
      <c r="OZ15" s="120"/>
      <c r="PA15" s="120"/>
      <c r="PB15" s="120"/>
      <c r="PC15" s="120"/>
      <c r="PD15" s="120"/>
      <c r="PE15" s="120"/>
      <c r="PF15" s="120"/>
      <c r="PG15" s="120"/>
      <c r="PH15" s="120"/>
      <c r="PI15" s="120"/>
      <c r="PJ15" s="120"/>
      <c r="PK15" s="120"/>
      <c r="PL15" s="120"/>
      <c r="PM15" s="120"/>
      <c r="PN15" s="120"/>
      <c r="PO15" s="120"/>
      <c r="PP15" s="120"/>
      <c r="PQ15" s="120"/>
      <c r="PR15" s="120"/>
      <c r="PS15" s="120"/>
      <c r="PT15" s="120"/>
      <c r="PU15" s="120"/>
      <c r="PV15" s="120"/>
      <c r="PW15" s="120"/>
      <c r="PX15" s="120"/>
      <c r="PY15" s="120"/>
      <c r="PZ15" s="120"/>
      <c r="QA15" s="120"/>
      <c r="QB15" s="120"/>
      <c r="QC15" s="120"/>
      <c r="QD15" s="120"/>
      <c r="QE15" s="120"/>
      <c r="QF15" s="120"/>
      <c r="QG15" s="120"/>
      <c r="QH15" s="120"/>
      <c r="QI15" s="120"/>
      <c r="QJ15" s="120"/>
      <c r="QK15" s="120"/>
      <c r="QL15" s="120"/>
      <c r="QM15" s="120"/>
      <c r="QN15" s="120"/>
      <c r="QO15" s="120"/>
      <c r="QP15" s="120"/>
      <c r="QQ15" s="120"/>
      <c r="QR15" s="120"/>
      <c r="QS15" s="120"/>
      <c r="QT15" s="120"/>
      <c r="QU15" s="120"/>
      <c r="QV15" s="120"/>
      <c r="QW15" s="120"/>
      <c r="QX15" s="120"/>
      <c r="QY15" s="120"/>
      <c r="QZ15" s="120"/>
      <c r="RA15" s="120"/>
      <c r="RB15" s="120"/>
      <c r="RC15" s="120"/>
      <c r="RD15" s="120"/>
      <c r="RE15" s="120"/>
      <c r="RF15" s="120"/>
      <c r="RG15" s="120"/>
      <c r="RH15" s="120"/>
      <c r="RI15" s="120"/>
      <c r="RJ15" s="120"/>
      <c r="RK15" s="120"/>
      <c r="RL15" s="120"/>
      <c r="RM15" s="120"/>
      <c r="RN15" s="120"/>
      <c r="RO15" s="120"/>
      <c r="RP15" s="120"/>
      <c r="RQ15" s="120"/>
      <c r="RR15" s="120"/>
      <c r="RS15" s="120"/>
      <c r="RT15" s="120"/>
      <c r="RU15" s="120"/>
      <c r="RV15" s="120"/>
      <c r="RW15" s="120"/>
      <c r="RX15" s="120"/>
      <c r="RY15" s="120"/>
      <c r="RZ15" s="120"/>
      <c r="SA15" s="120"/>
      <c r="SB15" s="120"/>
      <c r="SC15" s="120"/>
      <c r="SD15" s="120"/>
      <c r="SE15" s="120"/>
      <c r="SF15" s="120"/>
      <c r="SG15" s="120"/>
      <c r="SH15" s="120"/>
      <c r="SI15" s="120"/>
      <c r="SJ15" s="120"/>
      <c r="SK15" s="120"/>
      <c r="SL15" s="120"/>
      <c r="SM15" s="120"/>
      <c r="SN15" s="120"/>
      <c r="SO15" s="120"/>
      <c r="SP15" s="120"/>
      <c r="SQ15" s="120"/>
      <c r="SR15" s="120"/>
      <c r="SS15" s="120"/>
      <c r="ST15" s="120"/>
      <c r="SU15" s="120"/>
      <c r="SV15" s="120"/>
      <c r="SW15" s="120"/>
      <c r="SX15" s="120"/>
      <c r="SY15" s="120"/>
      <c r="SZ15" s="120"/>
      <c r="TA15" s="120"/>
      <c r="TB15" s="120"/>
      <c r="TC15" s="120"/>
      <c r="TD15" s="120"/>
      <c r="TE15" s="120"/>
      <c r="TF15" s="120"/>
      <c r="TG15" s="120"/>
      <c r="TH15" s="120"/>
      <c r="TI15" s="120"/>
      <c r="TJ15" s="120"/>
      <c r="TK15" s="120"/>
      <c r="TL15" s="120"/>
      <c r="TM15" s="120"/>
      <c r="TN15" s="120"/>
      <c r="TO15" s="120"/>
      <c r="TP15" s="120"/>
      <c r="TQ15" s="120"/>
      <c r="TR15" s="120"/>
      <c r="TS15" s="120"/>
      <c r="TT15" s="120"/>
      <c r="TU15" s="120"/>
      <c r="TV15" s="120"/>
      <c r="TW15" s="120"/>
      <c r="TX15" s="120"/>
      <c r="TY15" s="120"/>
      <c r="TZ15" s="120"/>
      <c r="UA15" s="120"/>
      <c r="UB15" s="120"/>
      <c r="UC15" s="120"/>
      <c r="UD15" s="120"/>
      <c r="UE15" s="120"/>
      <c r="UF15" s="120"/>
      <c r="UG15" s="120"/>
      <c r="UH15" s="120"/>
      <c r="UI15" s="120"/>
      <c r="UJ15" s="120"/>
      <c r="UK15" s="120"/>
      <c r="UL15" s="120"/>
      <c r="UM15" s="120"/>
      <c r="UN15" s="120"/>
      <c r="UO15" s="120"/>
      <c r="UP15" s="120"/>
      <c r="UQ15" s="120"/>
      <c r="UR15" s="120"/>
      <c r="US15" s="120"/>
      <c r="UT15" s="120"/>
      <c r="UU15" s="120"/>
      <c r="UV15" s="120"/>
      <c r="UW15" s="120"/>
      <c r="UX15" s="120"/>
      <c r="UY15" s="120"/>
      <c r="UZ15" s="120"/>
      <c r="VA15" s="120"/>
      <c r="VB15" s="120"/>
      <c r="VC15" s="120"/>
      <c r="VD15" s="120"/>
      <c r="VE15" s="120"/>
      <c r="VF15" s="120"/>
      <c r="VG15" s="120"/>
      <c r="VH15" s="120"/>
      <c r="VI15" s="120"/>
      <c r="VJ15" s="120"/>
      <c r="VK15" s="120"/>
      <c r="VL15" s="120"/>
      <c r="VM15" s="120"/>
      <c r="VN15" s="120"/>
      <c r="VO15" s="120"/>
      <c r="VP15" s="120"/>
      <c r="VQ15" s="120"/>
      <c r="VR15" s="120"/>
      <c r="VS15" s="120"/>
      <c r="VT15" s="120"/>
      <c r="VU15" s="120"/>
      <c r="VV15" s="120"/>
      <c r="VW15" s="120"/>
      <c r="VX15" s="120"/>
      <c r="VY15" s="120"/>
      <c r="VZ15" s="120"/>
      <c r="WA15" s="120"/>
      <c r="WB15" s="120"/>
      <c r="WC15" s="120"/>
      <c r="WD15" s="120"/>
      <c r="WE15" s="120"/>
      <c r="WF15" s="120"/>
      <c r="WG15" s="120"/>
      <c r="WH15" s="120"/>
      <c r="WI15" s="120"/>
      <c r="WJ15" s="120"/>
      <c r="WK15" s="120"/>
      <c r="WL15" s="120"/>
      <c r="WM15" s="120"/>
      <c r="WN15" s="120"/>
      <c r="WO15" s="120"/>
      <c r="WP15" s="120"/>
      <c r="WQ15" s="120"/>
      <c r="WR15" s="120"/>
      <c r="WS15" s="120"/>
      <c r="WT15" s="120"/>
      <c r="WU15" s="120"/>
      <c r="WV15" s="120"/>
      <c r="WW15" s="120"/>
      <c r="WX15" s="120"/>
      <c r="WY15" s="120"/>
      <c r="WZ15" s="120"/>
      <c r="XA15" s="120"/>
      <c r="XB15" s="120"/>
      <c r="XC15" s="120"/>
      <c r="XD15" s="120"/>
      <c r="XE15" s="120"/>
      <c r="XF15" s="120"/>
      <c r="XG15" s="120"/>
      <c r="XH15" s="120"/>
      <c r="XI15" s="120"/>
      <c r="XJ15" s="120"/>
      <c r="XK15" s="120"/>
      <c r="XL15" s="120"/>
      <c r="XM15" s="120"/>
      <c r="XN15" s="120"/>
      <c r="XO15" s="120"/>
      <c r="XP15" s="120"/>
      <c r="XQ15" s="120"/>
      <c r="XR15" s="120"/>
      <c r="XS15" s="120"/>
      <c r="XT15" s="120"/>
      <c r="XU15" s="120"/>
      <c r="XV15" s="120"/>
      <c r="XW15" s="120"/>
      <c r="XX15" s="120"/>
      <c r="XY15" s="120"/>
      <c r="XZ15" s="120"/>
      <c r="YA15" s="120"/>
      <c r="YB15" s="120"/>
      <c r="YC15" s="120"/>
      <c r="YD15" s="120"/>
      <c r="YE15" s="120"/>
      <c r="YF15" s="120"/>
      <c r="YG15" s="120"/>
      <c r="YH15" s="120"/>
      <c r="YI15" s="120"/>
      <c r="YJ15" s="120"/>
      <c r="YK15" s="120"/>
      <c r="YL15" s="120"/>
      <c r="YM15" s="120"/>
      <c r="YN15" s="120"/>
      <c r="YO15" s="120"/>
      <c r="YP15" s="120"/>
      <c r="YQ15" s="120"/>
      <c r="YR15" s="120"/>
      <c r="YS15" s="120"/>
      <c r="YT15" s="120"/>
      <c r="YU15" s="120"/>
      <c r="YV15" s="120"/>
      <c r="YW15" s="120"/>
      <c r="YX15" s="120"/>
      <c r="YY15" s="120"/>
      <c r="YZ15" s="120"/>
      <c r="ZA15" s="120"/>
      <c r="ZB15" s="120"/>
      <c r="ZC15" s="120"/>
      <c r="ZD15" s="120"/>
      <c r="ZE15" s="120"/>
      <c r="ZF15" s="120"/>
      <c r="ZG15" s="120"/>
      <c r="ZH15" s="120"/>
      <c r="ZI15" s="120"/>
      <c r="ZJ15" s="120"/>
      <c r="ZK15" s="120"/>
      <c r="ZL15" s="120"/>
      <c r="ZM15" s="120"/>
      <c r="ZN15" s="120"/>
      <c r="ZO15" s="120"/>
      <c r="ZP15" s="120"/>
      <c r="ZQ15" s="120"/>
      <c r="ZR15" s="120"/>
      <c r="ZS15" s="120"/>
      <c r="ZT15" s="120"/>
      <c r="ZU15" s="120"/>
      <c r="ZV15" s="120"/>
      <c r="ZW15" s="120"/>
      <c r="ZX15" s="120"/>
      <c r="ZY15" s="120"/>
      <c r="ZZ15" s="120"/>
      <c r="AAA15" s="120"/>
      <c r="AAB15" s="120"/>
      <c r="AAC15" s="120"/>
      <c r="AAD15" s="120"/>
      <c r="AAE15" s="120"/>
      <c r="AAF15" s="120"/>
      <c r="AAG15" s="120"/>
      <c r="AAH15" s="120"/>
      <c r="AAI15" s="120"/>
      <c r="AAJ15" s="120"/>
      <c r="AAK15" s="120"/>
      <c r="AAL15" s="120"/>
      <c r="AAM15" s="120"/>
      <c r="AAN15" s="120"/>
      <c r="AAO15" s="120"/>
      <c r="AAP15" s="120"/>
      <c r="AAQ15" s="120"/>
      <c r="AAR15" s="120"/>
      <c r="AAS15" s="120"/>
      <c r="AAT15" s="120"/>
      <c r="AAU15" s="120"/>
      <c r="AAV15" s="120"/>
      <c r="AAW15" s="120"/>
      <c r="AAX15" s="120"/>
      <c r="AAY15" s="120"/>
      <c r="AAZ15" s="120"/>
      <c r="ABA15" s="120"/>
      <c r="ABB15" s="120"/>
      <c r="ABC15" s="120"/>
      <c r="ABD15" s="120"/>
      <c r="ABE15" s="120"/>
      <c r="ABF15" s="120"/>
      <c r="ABG15" s="120"/>
      <c r="ABH15" s="120"/>
      <c r="ABI15" s="120"/>
      <c r="ABJ15" s="120"/>
      <c r="ABK15" s="120"/>
      <c r="ABL15" s="120"/>
      <c r="ABM15" s="120"/>
      <c r="ABN15" s="120"/>
      <c r="ABO15" s="120"/>
      <c r="ABP15" s="120"/>
      <c r="ABQ15" s="120"/>
      <c r="ABR15" s="120"/>
      <c r="ABS15" s="120"/>
      <c r="ABT15" s="120"/>
      <c r="ABU15" s="120"/>
      <c r="ABV15" s="120"/>
      <c r="ABW15" s="120"/>
      <c r="ABX15" s="120"/>
      <c r="ABY15" s="120"/>
      <c r="ABZ15" s="120"/>
      <c r="ACA15" s="120"/>
      <c r="ACB15" s="120"/>
      <c r="ACC15" s="120"/>
      <c r="ACD15" s="120"/>
      <c r="ACE15" s="120"/>
      <c r="ACF15" s="120"/>
      <c r="ACG15" s="120"/>
      <c r="ACH15" s="120"/>
      <c r="ACI15" s="120"/>
      <c r="ACJ15" s="120"/>
      <c r="ACK15" s="120"/>
      <c r="ACL15" s="120"/>
      <c r="ACM15" s="120"/>
      <c r="ACN15" s="120"/>
      <c r="ACO15" s="120"/>
      <c r="ACP15" s="120"/>
      <c r="ACQ15" s="120"/>
      <c r="ACR15" s="120"/>
      <c r="ACS15" s="120"/>
      <c r="ACT15" s="120"/>
      <c r="ACU15" s="120"/>
      <c r="ACV15" s="120"/>
      <c r="ACW15" s="120"/>
      <c r="ACX15" s="120"/>
      <c r="ACY15" s="120"/>
      <c r="ACZ15" s="120"/>
      <c r="ADA15" s="120"/>
      <c r="ADB15" s="120"/>
      <c r="ADC15" s="120"/>
      <c r="ADD15" s="120"/>
      <c r="ADE15" s="120"/>
      <c r="ADF15" s="120"/>
      <c r="ADG15" s="120"/>
      <c r="ADH15" s="120"/>
      <c r="ADI15" s="120"/>
      <c r="ADJ15" s="120"/>
      <c r="ADK15" s="120"/>
      <c r="ADL15" s="120"/>
      <c r="ADM15" s="120"/>
      <c r="ADN15" s="120"/>
      <c r="ADO15" s="120"/>
      <c r="ADP15" s="120"/>
      <c r="ADQ15" s="120"/>
      <c r="ADR15" s="120"/>
      <c r="ADS15" s="120"/>
      <c r="ADT15" s="120"/>
      <c r="ADU15" s="120"/>
      <c r="ADV15" s="120"/>
      <c r="ADW15" s="120"/>
      <c r="ADX15" s="120"/>
      <c r="ADY15" s="120"/>
      <c r="ADZ15" s="120"/>
      <c r="AEA15" s="120"/>
      <c r="AEB15" s="120"/>
      <c r="AEC15" s="120"/>
      <c r="AED15" s="120"/>
      <c r="AEE15" s="120"/>
      <c r="AEF15" s="120"/>
      <c r="AEG15" s="120"/>
      <c r="AEH15" s="120"/>
      <c r="AEI15" s="120"/>
      <c r="AEJ15" s="120"/>
      <c r="AEK15" s="120"/>
      <c r="AEL15" s="120"/>
      <c r="AEM15" s="120"/>
      <c r="AEN15" s="120"/>
      <c r="AEO15" s="120"/>
      <c r="AEP15" s="120"/>
      <c r="AEQ15" s="120"/>
      <c r="AER15" s="120"/>
      <c r="AES15" s="120"/>
      <c r="AET15" s="120"/>
      <c r="AEU15" s="120"/>
      <c r="AEV15" s="120"/>
      <c r="AEW15" s="120"/>
      <c r="AEX15" s="120"/>
      <c r="AEY15" s="120"/>
      <c r="AEZ15" s="120"/>
      <c r="AFA15" s="120"/>
      <c r="AFB15" s="120"/>
      <c r="AFC15" s="120"/>
      <c r="AFD15" s="120"/>
      <c r="AFE15" s="120"/>
      <c r="AFF15" s="120"/>
      <c r="AFG15" s="120"/>
      <c r="AFH15" s="120"/>
      <c r="AFI15" s="120"/>
      <c r="AFJ15" s="120"/>
      <c r="AFK15" s="120"/>
      <c r="AFL15" s="120"/>
      <c r="AFM15" s="120"/>
      <c r="AFN15" s="120"/>
      <c r="AFO15" s="120"/>
      <c r="AFP15" s="120"/>
      <c r="AFQ15" s="120"/>
      <c r="AFR15" s="120"/>
      <c r="AFS15" s="120"/>
      <c r="AFT15" s="120"/>
      <c r="AFU15" s="120"/>
      <c r="AFV15" s="120"/>
      <c r="AFW15" s="120"/>
      <c r="AFX15" s="120"/>
      <c r="AFY15" s="120"/>
      <c r="AFZ15" s="120"/>
      <c r="AGA15" s="120"/>
      <c r="AGB15" s="120"/>
      <c r="AGC15" s="120"/>
      <c r="AGD15" s="120"/>
      <c r="AGE15" s="120"/>
      <c r="AGF15" s="120"/>
      <c r="AGG15" s="120"/>
      <c r="AGH15" s="120"/>
      <c r="AGI15" s="120"/>
      <c r="AGJ15" s="120"/>
      <c r="AGK15" s="120"/>
      <c r="AGL15" s="120"/>
      <c r="AGM15" s="120"/>
      <c r="AGN15" s="120"/>
      <c r="AGO15" s="120"/>
      <c r="AGP15" s="120"/>
      <c r="AGQ15" s="120"/>
      <c r="AGR15" s="120"/>
      <c r="AGS15" s="120"/>
      <c r="AGT15" s="120"/>
      <c r="AGU15" s="120"/>
      <c r="AGV15" s="120"/>
      <c r="AGW15" s="120"/>
      <c r="AGX15" s="120"/>
      <c r="AGY15" s="120"/>
      <c r="AGZ15" s="120"/>
      <c r="AHA15" s="120"/>
      <c r="AHB15" s="120"/>
      <c r="AHC15" s="120"/>
      <c r="AHD15" s="120"/>
      <c r="AHE15" s="120"/>
      <c r="AHF15" s="120"/>
      <c r="AHG15" s="120"/>
      <c r="AHH15" s="120"/>
      <c r="AHI15" s="120"/>
      <c r="AHJ15" s="120"/>
      <c r="AHK15" s="120"/>
      <c r="AHL15" s="120"/>
      <c r="AHM15" s="120"/>
      <c r="AHN15" s="120"/>
      <c r="AHO15" s="120"/>
      <c r="AHP15" s="120"/>
      <c r="AHQ15" s="120"/>
      <c r="AHR15" s="120"/>
      <c r="AHS15" s="120"/>
      <c r="AHT15" s="120"/>
      <c r="AHU15" s="120"/>
      <c r="AHV15" s="120"/>
      <c r="AHW15" s="120"/>
      <c r="AHX15" s="120"/>
      <c r="AHY15" s="120"/>
      <c r="AHZ15" s="120"/>
      <c r="AIA15" s="120"/>
      <c r="AIB15" s="120"/>
      <c r="AIC15" s="120"/>
      <c r="AID15" s="120"/>
      <c r="AIE15" s="120"/>
      <c r="AIF15" s="120"/>
      <c r="AIG15" s="120"/>
      <c r="AIH15" s="120"/>
      <c r="AII15" s="120"/>
      <c r="AIJ15" s="120"/>
      <c r="AIK15" s="120"/>
      <c r="AIL15" s="120"/>
      <c r="AIM15" s="120"/>
      <c r="AIN15" s="120"/>
      <c r="AIO15" s="120"/>
      <c r="AIP15" s="120"/>
      <c r="AIQ15" s="120"/>
      <c r="AIR15" s="120"/>
      <c r="AIS15" s="120"/>
      <c r="AIT15" s="120"/>
      <c r="AIU15" s="120"/>
      <c r="AIV15" s="120"/>
      <c r="AIW15" s="120"/>
      <c r="AIX15" s="120"/>
      <c r="AIY15" s="120"/>
      <c r="AIZ15" s="120"/>
      <c r="AJA15" s="120"/>
      <c r="AJB15" s="120"/>
      <c r="AJC15" s="120"/>
      <c r="AJD15" s="120"/>
      <c r="AJE15" s="120"/>
      <c r="AJF15" s="120"/>
      <c r="AJG15" s="120"/>
      <c r="AJH15" s="120"/>
      <c r="AJI15" s="120"/>
      <c r="AJJ15" s="120"/>
      <c r="AJK15" s="120"/>
      <c r="AJL15" s="120"/>
      <c r="AJM15" s="120"/>
      <c r="AJN15" s="120"/>
      <c r="AJO15" s="120"/>
      <c r="AJP15" s="120"/>
      <c r="AJQ15" s="120"/>
      <c r="AJR15" s="120"/>
      <c r="AJS15" s="120"/>
      <c r="AJT15" s="120"/>
      <c r="AJU15" s="120"/>
      <c r="AJV15" s="120"/>
      <c r="AJW15" s="120"/>
      <c r="AJX15" s="120"/>
      <c r="AJY15" s="120"/>
      <c r="AJZ15" s="120"/>
      <c r="AKA15" s="120"/>
      <c r="AKB15" s="120"/>
      <c r="AKC15" s="120"/>
      <c r="AKD15" s="120"/>
      <c r="AKE15" s="120"/>
      <c r="AKF15" s="120"/>
      <c r="AKG15" s="120"/>
      <c r="AKH15" s="120"/>
      <c r="AKI15" s="120"/>
      <c r="AKJ15" s="120"/>
      <c r="AKK15" s="120"/>
      <c r="AKL15" s="120"/>
      <c r="AKM15" s="120"/>
      <c r="AKN15" s="120"/>
      <c r="AKO15" s="120"/>
      <c r="AKP15" s="120"/>
      <c r="AKQ15" s="120"/>
      <c r="AKR15" s="120"/>
      <c r="AKS15" s="120"/>
      <c r="AKT15" s="120"/>
      <c r="AKU15" s="120"/>
      <c r="AKV15" s="120"/>
      <c r="AKW15" s="120"/>
      <c r="AKX15" s="120"/>
      <c r="AKY15" s="120"/>
      <c r="AKZ15" s="120"/>
      <c r="ALA15" s="120"/>
      <c r="ALB15" s="120"/>
      <c r="ALC15" s="120"/>
      <c r="ALD15" s="120"/>
      <c r="ALE15" s="120"/>
      <c r="ALF15" s="120"/>
      <c r="ALG15" s="120"/>
      <c r="ALH15" s="120"/>
      <c r="ALI15" s="120"/>
      <c r="ALJ15" s="120"/>
      <c r="ALK15" s="120"/>
      <c r="ALL15" s="120"/>
      <c r="ALM15" s="120"/>
      <c r="ALN15" s="120"/>
      <c r="ALO15" s="120"/>
      <c r="ALP15" s="120"/>
      <c r="ALQ15" s="120"/>
      <c r="ALR15" s="120"/>
      <c r="ALS15" s="120"/>
      <c r="ALT15" s="120"/>
      <c r="ALU15" s="120"/>
      <c r="ALV15" s="120"/>
      <c r="ALW15" s="120"/>
      <c r="ALX15" s="120"/>
      <c r="ALY15" s="120"/>
      <c r="ALZ15" s="120"/>
      <c r="AMA15" s="120"/>
      <c r="AMB15" s="120"/>
      <c r="AMC15" s="120"/>
      <c r="AMD15" s="120"/>
      <c r="AME15" s="120"/>
      <c r="AMF15" s="120"/>
      <c r="AMG15" s="120"/>
      <c r="AMH15" s="120"/>
      <c r="AMI15" s="120"/>
      <c r="AMJ15" s="120"/>
      <c r="AMK15" s="120"/>
      <c r="AML15" s="120"/>
      <c r="AMM15" s="120"/>
      <c r="AMN15" s="120"/>
      <c r="AMO15" s="120"/>
      <c r="AMP15" s="120"/>
      <c r="AMQ15" s="120"/>
      <c r="AMR15" s="120"/>
      <c r="AMS15" s="120"/>
      <c r="AMT15" s="120"/>
      <c r="AMU15" s="120"/>
      <c r="AMV15" s="120"/>
      <c r="AMW15" s="120"/>
      <c r="AMX15" s="120"/>
      <c r="AMY15" s="120"/>
      <c r="AMZ15" s="120"/>
      <c r="ANA15" s="120"/>
      <c r="ANB15" s="120"/>
      <c r="ANC15" s="120"/>
      <c r="AND15" s="120"/>
      <c r="ANE15" s="120"/>
      <c r="ANF15" s="120"/>
      <c r="ANG15" s="120"/>
      <c r="ANH15" s="120"/>
      <c r="ANI15" s="120"/>
      <c r="ANJ15" s="120"/>
      <c r="ANK15" s="120"/>
      <c r="ANL15" s="120"/>
      <c r="ANM15" s="120"/>
      <c r="ANN15" s="120"/>
      <c r="ANO15" s="120"/>
      <c r="ANP15" s="120"/>
      <c r="ANQ15" s="120"/>
      <c r="ANR15" s="120"/>
      <c r="ANS15" s="120"/>
      <c r="ANT15" s="120"/>
      <c r="ANU15" s="120"/>
      <c r="ANV15" s="120"/>
      <c r="ANW15" s="120"/>
      <c r="ANX15" s="120"/>
      <c r="ANY15" s="120"/>
      <c r="ANZ15" s="120"/>
      <c r="AOA15" s="120"/>
      <c r="AOB15" s="120"/>
      <c r="AOC15" s="120"/>
      <c r="AOD15" s="120"/>
      <c r="AOE15" s="120"/>
      <c r="AOF15" s="120"/>
      <c r="AOG15" s="120"/>
      <c r="AOH15" s="120"/>
      <c r="AOI15" s="120"/>
      <c r="AOJ15" s="120"/>
      <c r="AOK15" s="120"/>
      <c r="AOL15" s="120"/>
      <c r="AOM15" s="120"/>
      <c r="AON15" s="120"/>
      <c r="AOO15" s="120"/>
      <c r="AOP15" s="120"/>
      <c r="AOQ15" s="120"/>
      <c r="AOR15" s="120"/>
      <c r="AOS15" s="120"/>
      <c r="AOT15" s="120"/>
      <c r="AOU15" s="120"/>
      <c r="AOV15" s="120"/>
      <c r="AOW15" s="120"/>
      <c r="AOX15" s="120"/>
      <c r="AOY15" s="120"/>
      <c r="AOZ15" s="120"/>
      <c r="APA15" s="120"/>
      <c r="APB15" s="120"/>
      <c r="APC15" s="120"/>
      <c r="APD15" s="120"/>
      <c r="APE15" s="120"/>
      <c r="APF15" s="120"/>
      <c r="APG15" s="120"/>
      <c r="APH15" s="120"/>
      <c r="API15" s="120"/>
      <c r="APJ15" s="120"/>
      <c r="APK15" s="120"/>
      <c r="APL15" s="120"/>
      <c r="APM15" s="120"/>
      <c r="APN15" s="120"/>
      <c r="APO15" s="120"/>
      <c r="APP15" s="120"/>
      <c r="APQ15" s="120"/>
      <c r="APR15" s="120"/>
      <c r="APS15" s="120"/>
      <c r="APT15" s="120"/>
      <c r="APU15" s="120"/>
      <c r="APV15" s="120"/>
      <c r="APW15" s="120"/>
      <c r="APX15" s="120"/>
      <c r="APY15" s="120"/>
      <c r="APZ15" s="120"/>
      <c r="AQA15" s="120"/>
      <c r="AQB15" s="120"/>
      <c r="AQC15" s="120"/>
      <c r="AQD15" s="120"/>
      <c r="AQE15" s="120"/>
      <c r="AQF15" s="120"/>
      <c r="AQG15" s="120"/>
      <c r="AQH15" s="120"/>
      <c r="AQI15" s="120"/>
      <c r="AQJ15" s="120"/>
      <c r="AQK15" s="120"/>
      <c r="AQL15" s="120"/>
      <c r="AQM15" s="120"/>
      <c r="AQN15" s="120"/>
      <c r="AQO15" s="120"/>
      <c r="AQP15" s="120"/>
      <c r="AQQ15" s="120"/>
      <c r="AQR15" s="120"/>
      <c r="AQS15" s="120"/>
      <c r="AQT15" s="120"/>
      <c r="AQU15" s="120"/>
      <c r="AQV15" s="120"/>
      <c r="AQW15" s="120"/>
      <c r="AQX15" s="120"/>
      <c r="AQY15" s="120"/>
      <c r="AQZ15" s="120"/>
      <c r="ARA15" s="120"/>
      <c r="ARB15" s="120"/>
      <c r="ARC15" s="120"/>
      <c r="ARD15" s="120"/>
      <c r="ARE15" s="120"/>
      <c r="ARF15" s="120"/>
      <c r="ARG15" s="120"/>
      <c r="ARH15" s="120"/>
      <c r="ARI15" s="120"/>
      <c r="ARJ15" s="120"/>
      <c r="ARK15" s="120"/>
      <c r="ARL15" s="120"/>
      <c r="ARM15" s="120"/>
      <c r="ARN15" s="120"/>
      <c r="ARO15" s="120"/>
      <c r="ARP15" s="120"/>
      <c r="ARQ15" s="120"/>
      <c r="ARR15" s="120"/>
      <c r="ARS15" s="120"/>
      <c r="ART15" s="120"/>
      <c r="ARU15" s="120"/>
      <c r="ARV15" s="120"/>
      <c r="ARW15" s="120"/>
      <c r="ARX15" s="120"/>
      <c r="ARY15" s="120"/>
      <c r="ARZ15" s="120"/>
      <c r="ASA15" s="120"/>
      <c r="ASB15" s="120"/>
      <c r="ASC15" s="120"/>
      <c r="ASD15" s="120"/>
      <c r="ASE15" s="120"/>
      <c r="ASF15" s="120"/>
      <c r="ASG15" s="120"/>
      <c r="ASH15" s="120"/>
      <c r="ASI15" s="120"/>
      <c r="ASJ15" s="120"/>
      <c r="ASK15" s="120"/>
      <c r="ASL15" s="120"/>
      <c r="ASM15" s="120"/>
      <c r="ASN15" s="120"/>
      <c r="ASO15" s="120"/>
      <c r="ASP15" s="120"/>
      <c r="ASQ15" s="120"/>
      <c r="ASR15" s="120"/>
      <c r="ASS15" s="120"/>
      <c r="AST15" s="120"/>
      <c r="ASU15" s="120"/>
      <c r="ASV15" s="120"/>
      <c r="ASW15" s="120"/>
      <c r="ASX15" s="120"/>
      <c r="ASY15" s="120"/>
      <c r="ASZ15" s="120"/>
      <c r="ATA15" s="120"/>
      <c r="ATB15" s="120"/>
      <c r="ATC15" s="120"/>
      <c r="ATD15" s="120"/>
      <c r="ATE15" s="120"/>
      <c r="ATF15" s="120"/>
      <c r="ATG15" s="120"/>
      <c r="ATH15" s="120"/>
      <c r="ATI15" s="120"/>
      <c r="ATJ15" s="120"/>
      <c r="ATK15" s="120"/>
      <c r="ATL15" s="120"/>
      <c r="ATM15" s="120"/>
      <c r="ATN15" s="120"/>
      <c r="ATO15" s="120"/>
      <c r="ATP15" s="120"/>
      <c r="ATQ15" s="120"/>
      <c r="ATR15" s="120"/>
      <c r="ATS15" s="120"/>
      <c r="ATT15" s="120"/>
      <c r="ATU15" s="120"/>
      <c r="ATV15" s="120"/>
      <c r="ATW15" s="120"/>
      <c r="ATX15" s="120"/>
      <c r="ATY15" s="120"/>
      <c r="ATZ15" s="120"/>
      <c r="AUA15" s="120"/>
      <c r="AUB15" s="120"/>
      <c r="AUC15" s="120"/>
      <c r="AUD15" s="120"/>
      <c r="AUE15" s="120"/>
      <c r="AUF15" s="120"/>
      <c r="AUG15" s="120"/>
      <c r="AUH15" s="120"/>
      <c r="AUI15" s="120"/>
      <c r="AUJ15" s="120"/>
      <c r="AUK15" s="120"/>
      <c r="AUL15" s="120"/>
      <c r="AUM15" s="120"/>
      <c r="AUN15" s="120"/>
      <c r="AUO15" s="120"/>
      <c r="AUP15" s="120"/>
      <c r="AUQ15" s="120"/>
      <c r="AUR15" s="120"/>
      <c r="AUS15" s="120"/>
      <c r="AUT15" s="120"/>
      <c r="AUU15" s="120"/>
      <c r="AUV15" s="120"/>
      <c r="AUW15" s="120"/>
      <c r="AUX15" s="120"/>
      <c r="AUY15" s="120"/>
      <c r="AUZ15" s="120"/>
      <c r="AVA15" s="120"/>
      <c r="AVB15" s="120"/>
      <c r="AVC15" s="120"/>
      <c r="AVD15" s="120"/>
      <c r="AVE15" s="120"/>
      <c r="AVF15" s="120"/>
      <c r="AVG15" s="120"/>
      <c r="AVH15" s="120"/>
      <c r="AVI15" s="120"/>
      <c r="AVJ15" s="120"/>
      <c r="AVK15" s="120"/>
      <c r="AVL15" s="120"/>
      <c r="AVM15" s="120"/>
      <c r="AVN15" s="120"/>
      <c r="AVO15" s="120"/>
      <c r="AVP15" s="120"/>
      <c r="AVQ15" s="120"/>
      <c r="AVR15" s="120"/>
      <c r="AVS15" s="120"/>
      <c r="AVT15" s="120"/>
      <c r="AVU15" s="120"/>
      <c r="AVV15" s="120"/>
      <c r="AVW15" s="120"/>
      <c r="AVX15" s="120"/>
      <c r="AVY15" s="120"/>
      <c r="AVZ15" s="120"/>
      <c r="AWA15" s="120"/>
      <c r="AWB15" s="120"/>
      <c r="AWC15" s="120"/>
      <c r="AWD15" s="120"/>
      <c r="AWE15" s="120"/>
      <c r="AWF15" s="120"/>
      <c r="AWG15" s="120"/>
      <c r="AWH15" s="120"/>
      <c r="AWI15" s="120"/>
      <c r="AWJ15" s="120"/>
      <c r="AWK15" s="120"/>
      <c r="AWL15" s="120"/>
      <c r="AWM15" s="120"/>
      <c r="AWN15" s="120"/>
      <c r="AWO15" s="120"/>
      <c r="AWP15" s="120"/>
      <c r="AWQ15" s="120"/>
      <c r="AWR15" s="120"/>
      <c r="AWS15" s="120"/>
      <c r="AWT15" s="120"/>
      <c r="AWU15" s="120"/>
      <c r="AWV15" s="120"/>
      <c r="AWW15" s="120"/>
      <c r="AWX15" s="120"/>
      <c r="AWY15" s="120"/>
      <c r="AWZ15" s="120"/>
      <c r="AXA15" s="120"/>
      <c r="AXB15" s="120"/>
      <c r="AXC15" s="120"/>
      <c r="AXD15" s="120"/>
      <c r="AXE15" s="120"/>
      <c r="AXF15" s="120"/>
      <c r="AXG15" s="120"/>
      <c r="AXH15" s="120"/>
      <c r="AXI15" s="120"/>
      <c r="AXJ15" s="120"/>
      <c r="AXK15" s="120"/>
      <c r="AXL15" s="120"/>
      <c r="AXM15" s="120"/>
      <c r="AXN15" s="120"/>
      <c r="AXO15" s="120"/>
      <c r="AXP15" s="120"/>
      <c r="AXQ15" s="120"/>
      <c r="AXR15" s="120"/>
      <c r="AXS15" s="120"/>
      <c r="AXT15" s="120"/>
      <c r="AXU15" s="120"/>
      <c r="AXV15" s="120"/>
      <c r="AXW15" s="120"/>
      <c r="AXX15" s="120"/>
      <c r="AXY15" s="120"/>
      <c r="AXZ15" s="120"/>
      <c r="AYA15" s="120"/>
      <c r="AYB15" s="120"/>
      <c r="AYC15" s="120"/>
      <c r="AYD15" s="120"/>
      <c r="AYE15" s="120"/>
      <c r="AYF15" s="120"/>
      <c r="AYG15" s="120"/>
      <c r="AYH15" s="120"/>
      <c r="AYI15" s="120"/>
      <c r="AYJ15" s="120"/>
      <c r="AYK15" s="120"/>
      <c r="AYL15" s="120"/>
      <c r="AYM15" s="120"/>
      <c r="AYN15" s="120"/>
      <c r="AYO15" s="120"/>
      <c r="AYP15" s="120"/>
      <c r="AYQ15" s="120"/>
      <c r="AYR15" s="120"/>
      <c r="AYS15" s="120"/>
      <c r="AYT15" s="120"/>
      <c r="AYU15" s="120"/>
      <c r="AYV15" s="120"/>
      <c r="AYW15" s="120"/>
      <c r="AYX15" s="120"/>
      <c r="AYY15" s="120"/>
      <c r="AYZ15" s="120"/>
      <c r="AZA15" s="120"/>
      <c r="AZB15" s="120"/>
      <c r="AZC15" s="120"/>
      <c r="AZD15" s="120"/>
      <c r="AZE15" s="120"/>
      <c r="AZF15" s="120"/>
      <c r="AZG15" s="120"/>
      <c r="AZH15" s="120"/>
      <c r="AZI15" s="120"/>
      <c r="AZJ15" s="120"/>
      <c r="AZK15" s="120"/>
      <c r="AZL15" s="120"/>
      <c r="AZM15" s="120"/>
      <c r="AZN15" s="120"/>
      <c r="AZO15" s="120"/>
      <c r="AZP15" s="120"/>
      <c r="AZQ15" s="120"/>
      <c r="AZR15" s="120"/>
      <c r="AZS15" s="120"/>
      <c r="AZT15" s="120"/>
      <c r="AZU15" s="120"/>
      <c r="AZV15" s="120"/>
      <c r="AZW15" s="120"/>
      <c r="AZX15" s="120"/>
      <c r="AZY15" s="120"/>
      <c r="AZZ15" s="120"/>
      <c r="BAA15" s="120"/>
      <c r="BAB15" s="120"/>
      <c r="BAC15" s="120"/>
      <c r="BAD15" s="120"/>
      <c r="BAE15" s="120"/>
      <c r="BAF15" s="120"/>
      <c r="BAG15" s="120"/>
      <c r="BAH15" s="120"/>
      <c r="BAI15" s="120"/>
      <c r="BAJ15" s="120"/>
      <c r="BAK15" s="120"/>
      <c r="BAL15" s="120"/>
      <c r="BAM15" s="120"/>
      <c r="BAN15" s="120"/>
      <c r="BAO15" s="120"/>
      <c r="BAP15" s="120"/>
      <c r="BAQ15" s="120"/>
      <c r="BAR15" s="120"/>
      <c r="BAS15" s="120"/>
      <c r="BAT15" s="120"/>
      <c r="BAU15" s="120"/>
      <c r="BAV15" s="120"/>
      <c r="BAW15" s="120"/>
      <c r="BAX15" s="120"/>
      <c r="BAY15" s="120"/>
      <c r="BAZ15" s="120"/>
      <c r="BBA15" s="120"/>
      <c r="BBB15" s="120"/>
      <c r="BBC15" s="120"/>
      <c r="BBD15" s="120"/>
      <c r="BBE15" s="120"/>
      <c r="BBF15" s="120"/>
      <c r="BBG15" s="120"/>
      <c r="BBH15" s="120"/>
      <c r="BBI15" s="120"/>
      <c r="BBJ15" s="120"/>
      <c r="BBK15" s="120"/>
      <c r="BBL15" s="120"/>
      <c r="BBM15" s="120"/>
      <c r="BBN15" s="120"/>
      <c r="BBO15" s="120"/>
      <c r="BBP15" s="120"/>
      <c r="BBQ15" s="120"/>
      <c r="BBR15" s="120"/>
      <c r="BBS15" s="120"/>
      <c r="BBT15" s="120"/>
      <c r="BBU15" s="120"/>
      <c r="BBV15" s="120"/>
      <c r="BBW15" s="120"/>
      <c r="BBX15" s="120"/>
      <c r="BBY15" s="120"/>
      <c r="BBZ15" s="120"/>
      <c r="BCA15" s="120"/>
      <c r="BCB15" s="120"/>
      <c r="BCC15" s="120"/>
      <c r="BCD15" s="120"/>
      <c r="BCE15" s="120"/>
      <c r="BCF15" s="120"/>
      <c r="BCG15" s="120"/>
      <c r="BCH15" s="120"/>
      <c r="BCI15" s="120"/>
      <c r="BCJ15" s="120"/>
      <c r="BCK15" s="120"/>
      <c r="BCL15" s="120"/>
      <c r="BCM15" s="120"/>
      <c r="BCN15" s="120"/>
      <c r="BCO15" s="120"/>
      <c r="BCP15" s="120"/>
      <c r="BCQ15" s="120"/>
      <c r="BCR15" s="120"/>
      <c r="BCS15" s="120"/>
      <c r="BCT15" s="120"/>
      <c r="BCU15" s="120"/>
      <c r="BCV15" s="120"/>
      <c r="BCW15" s="120"/>
      <c r="BCX15" s="120"/>
      <c r="BCY15" s="120"/>
      <c r="BCZ15" s="120"/>
      <c r="BDA15" s="120"/>
      <c r="BDB15" s="120"/>
      <c r="BDC15" s="120"/>
      <c r="BDD15" s="120"/>
      <c r="BDE15" s="120"/>
      <c r="BDF15" s="120"/>
      <c r="BDG15" s="120"/>
      <c r="BDH15" s="120"/>
      <c r="BDI15" s="120"/>
      <c r="BDJ15" s="120"/>
      <c r="BDK15" s="120"/>
      <c r="BDL15" s="120"/>
      <c r="BDM15" s="120"/>
      <c r="BDN15" s="120"/>
      <c r="BDO15" s="120"/>
      <c r="BDP15" s="120"/>
      <c r="BDQ15" s="120"/>
      <c r="BDR15" s="120"/>
      <c r="BDS15" s="120"/>
      <c r="BDT15" s="120"/>
      <c r="BDU15" s="120"/>
      <c r="BDV15" s="120"/>
      <c r="BDW15" s="120"/>
      <c r="BDX15" s="120"/>
      <c r="BDY15" s="120"/>
      <c r="BDZ15" s="120"/>
      <c r="BEA15" s="120"/>
      <c r="BEB15" s="120"/>
      <c r="BEC15" s="120"/>
      <c r="BED15" s="120"/>
      <c r="BEE15" s="120"/>
      <c r="BEF15" s="120"/>
      <c r="BEG15" s="120"/>
      <c r="BEH15" s="120"/>
      <c r="BEI15" s="120"/>
      <c r="BEJ15" s="120"/>
      <c r="BEK15" s="120"/>
      <c r="BEL15" s="120"/>
      <c r="BEM15" s="120"/>
      <c r="BEN15" s="120"/>
      <c r="BEO15" s="120"/>
      <c r="BEP15" s="120"/>
      <c r="BEQ15" s="120"/>
      <c r="BER15" s="120"/>
      <c r="BES15" s="120"/>
      <c r="BET15" s="120"/>
      <c r="BEU15" s="120"/>
      <c r="BEV15" s="120"/>
      <c r="BEW15" s="120"/>
      <c r="BEX15" s="120"/>
      <c r="BEY15" s="120"/>
      <c r="BEZ15" s="120"/>
      <c r="BFA15" s="120"/>
      <c r="BFB15" s="120"/>
      <c r="BFC15" s="120"/>
      <c r="BFD15" s="120"/>
      <c r="BFE15" s="120"/>
      <c r="BFF15" s="120"/>
      <c r="BFG15" s="120"/>
      <c r="BFH15" s="120"/>
      <c r="BFI15" s="120"/>
      <c r="BFJ15" s="120"/>
      <c r="BFK15" s="120"/>
      <c r="BFL15" s="120"/>
      <c r="BFM15" s="120"/>
      <c r="BFN15" s="120"/>
      <c r="BFO15" s="120"/>
      <c r="BFP15" s="120"/>
      <c r="BFQ15" s="120"/>
      <c r="BFR15" s="120"/>
      <c r="BFS15" s="120"/>
      <c r="BFT15" s="120"/>
      <c r="BFU15" s="120"/>
      <c r="BFV15" s="120"/>
      <c r="BFW15" s="120"/>
      <c r="BFX15" s="120"/>
      <c r="BFY15" s="120"/>
      <c r="BFZ15" s="120"/>
      <c r="BGA15" s="120"/>
      <c r="BGB15" s="120"/>
      <c r="BGC15" s="120"/>
      <c r="BGD15" s="120"/>
      <c r="BGE15" s="120"/>
      <c r="BGF15" s="120"/>
      <c r="BGG15" s="120"/>
      <c r="BGH15" s="120"/>
      <c r="BGI15" s="120"/>
      <c r="BGJ15" s="120"/>
      <c r="BGK15" s="120"/>
      <c r="BGL15" s="120"/>
      <c r="BGM15" s="120"/>
      <c r="BGN15" s="120"/>
      <c r="BGO15" s="120"/>
      <c r="BGP15" s="120"/>
      <c r="BGQ15" s="120"/>
      <c r="BGR15" s="120"/>
      <c r="BGS15" s="120"/>
      <c r="BGT15" s="120"/>
      <c r="BGU15" s="120"/>
      <c r="BGV15" s="120"/>
      <c r="BGW15" s="120"/>
      <c r="BGX15" s="120"/>
      <c r="BGY15" s="120"/>
      <c r="BGZ15" s="120"/>
      <c r="BHA15" s="120"/>
      <c r="BHB15" s="120"/>
      <c r="BHC15" s="120"/>
      <c r="BHD15" s="120"/>
      <c r="BHE15" s="120"/>
      <c r="BHF15" s="120"/>
      <c r="BHG15" s="120"/>
      <c r="BHH15" s="120"/>
      <c r="BHI15" s="120"/>
      <c r="BHJ15" s="120"/>
      <c r="BHK15" s="120"/>
      <c r="BHL15" s="120"/>
      <c r="BHM15" s="120"/>
      <c r="BHN15" s="120"/>
      <c r="BHO15" s="120"/>
      <c r="BHP15" s="120"/>
      <c r="BHQ15" s="120"/>
      <c r="BHR15" s="120"/>
      <c r="BHS15" s="120"/>
      <c r="BHT15" s="120"/>
      <c r="BHU15" s="120"/>
      <c r="BHV15" s="120"/>
      <c r="BHW15" s="120"/>
      <c r="BHX15" s="120"/>
      <c r="BHY15" s="120"/>
      <c r="BHZ15" s="120"/>
      <c r="BIA15" s="120"/>
      <c r="BIB15" s="120"/>
      <c r="BIC15" s="120"/>
      <c r="BID15" s="120"/>
      <c r="BIE15" s="120"/>
      <c r="BIF15" s="120"/>
      <c r="BIG15" s="120"/>
      <c r="BIH15" s="120"/>
      <c r="BII15" s="120"/>
      <c r="BIJ15" s="120"/>
      <c r="BIK15" s="120"/>
      <c r="BIL15" s="120"/>
      <c r="BIM15" s="120"/>
      <c r="BIN15" s="120"/>
      <c r="BIO15" s="120"/>
      <c r="BIP15" s="120"/>
      <c r="BIQ15" s="120"/>
      <c r="BIR15" s="120"/>
      <c r="BIS15" s="120"/>
      <c r="BIT15" s="120"/>
      <c r="BIU15" s="120"/>
      <c r="BIV15" s="120"/>
      <c r="BIW15" s="120"/>
      <c r="BIX15" s="120"/>
      <c r="BIY15" s="120"/>
      <c r="BIZ15" s="120"/>
      <c r="BJA15" s="120"/>
      <c r="BJB15" s="120"/>
      <c r="BJC15" s="120"/>
      <c r="BJD15" s="120"/>
      <c r="BJE15" s="120"/>
      <c r="BJF15" s="120"/>
      <c r="BJG15" s="120"/>
      <c r="BJH15" s="120"/>
      <c r="BJI15" s="120"/>
      <c r="BJJ15" s="120"/>
      <c r="BJK15" s="120"/>
      <c r="BJL15" s="120"/>
      <c r="BJM15" s="120"/>
      <c r="BJN15" s="120"/>
      <c r="BJO15" s="120"/>
      <c r="BJP15" s="120"/>
      <c r="BJQ15" s="120"/>
      <c r="BJR15" s="120"/>
      <c r="BJS15" s="120"/>
      <c r="BJT15" s="120"/>
      <c r="BJU15" s="120"/>
      <c r="BJV15" s="120"/>
      <c r="BJW15" s="120"/>
      <c r="BJX15" s="120"/>
      <c r="BJY15" s="120"/>
      <c r="BJZ15" s="120"/>
      <c r="BKA15" s="120"/>
      <c r="BKB15" s="120"/>
      <c r="BKC15" s="120"/>
      <c r="BKD15" s="120"/>
      <c r="BKE15" s="120"/>
      <c r="BKF15" s="120"/>
      <c r="BKG15" s="120"/>
      <c r="BKH15" s="120"/>
      <c r="BKI15" s="120"/>
      <c r="BKJ15" s="120"/>
      <c r="BKK15" s="120"/>
      <c r="BKL15" s="120"/>
      <c r="BKM15" s="120"/>
      <c r="BKN15" s="120"/>
      <c r="BKO15" s="120"/>
      <c r="BKP15" s="120"/>
      <c r="BKQ15" s="120"/>
      <c r="BKR15" s="120"/>
      <c r="BKS15" s="120"/>
      <c r="BKT15" s="120"/>
      <c r="BKU15" s="120"/>
      <c r="BKV15" s="120"/>
      <c r="BKW15" s="120"/>
      <c r="BKX15" s="120"/>
      <c r="BKY15" s="120"/>
      <c r="BKZ15" s="120"/>
      <c r="BLA15" s="120"/>
      <c r="BLB15" s="120"/>
      <c r="BLC15" s="120"/>
      <c r="BLD15" s="120"/>
      <c r="BLE15" s="120"/>
      <c r="BLF15" s="120"/>
      <c r="BLG15" s="120"/>
      <c r="BLH15" s="120"/>
      <c r="BLI15" s="120"/>
      <c r="BLJ15" s="120"/>
      <c r="BLK15" s="120"/>
      <c r="BLL15" s="120"/>
      <c r="BLM15" s="120"/>
      <c r="BLN15" s="120"/>
      <c r="BLO15" s="120"/>
      <c r="BLP15" s="120"/>
      <c r="BLQ15" s="120"/>
      <c r="BLR15" s="120"/>
      <c r="BLS15" s="120"/>
      <c r="BLT15" s="120"/>
      <c r="BLU15" s="120"/>
      <c r="BLV15" s="120"/>
      <c r="BLW15" s="120"/>
      <c r="BLX15" s="120"/>
      <c r="BLY15" s="120"/>
      <c r="BLZ15" s="120"/>
      <c r="BMA15" s="120"/>
      <c r="BMB15" s="120"/>
      <c r="BMC15" s="120"/>
      <c r="BMD15" s="120"/>
      <c r="BME15" s="120"/>
      <c r="BMF15" s="120"/>
      <c r="BMG15" s="120"/>
      <c r="BMH15" s="120"/>
      <c r="BMI15" s="120"/>
      <c r="BMJ15" s="120"/>
      <c r="BMK15" s="120"/>
      <c r="BML15" s="120"/>
      <c r="BMM15" s="120"/>
      <c r="BMN15" s="120"/>
      <c r="BMO15" s="120"/>
      <c r="BMP15" s="120"/>
      <c r="BMQ15" s="120"/>
      <c r="BMR15" s="120"/>
      <c r="BMS15" s="120"/>
      <c r="BMT15" s="120"/>
      <c r="BMU15" s="120"/>
      <c r="BMV15" s="120"/>
      <c r="BMW15" s="120"/>
      <c r="BMX15" s="120"/>
      <c r="BMY15" s="120"/>
      <c r="BMZ15" s="120"/>
      <c r="BNA15" s="120"/>
      <c r="BNB15" s="120"/>
      <c r="BNC15" s="120"/>
      <c r="BND15" s="120"/>
      <c r="BNE15" s="120"/>
      <c r="BNF15" s="120"/>
      <c r="BNG15" s="120"/>
      <c r="BNH15" s="120"/>
      <c r="BNI15" s="120"/>
      <c r="BNJ15" s="120"/>
      <c r="BNK15" s="120"/>
      <c r="BNL15" s="120"/>
      <c r="BNM15" s="120"/>
      <c r="BNN15" s="120"/>
      <c r="BNO15" s="120"/>
      <c r="BNP15" s="120"/>
      <c r="BNQ15" s="120"/>
      <c r="BNR15" s="120"/>
      <c r="BNS15" s="120"/>
      <c r="BNT15" s="120"/>
      <c r="BNU15" s="120"/>
      <c r="BNV15" s="120"/>
      <c r="BNW15" s="120"/>
      <c r="BNX15" s="120"/>
      <c r="BNY15" s="120"/>
      <c r="BNZ15" s="120"/>
      <c r="BOA15" s="120"/>
      <c r="BOB15" s="120"/>
      <c r="BOC15" s="120"/>
      <c r="BOD15" s="120"/>
      <c r="BOE15" s="120"/>
      <c r="BOF15" s="120"/>
      <c r="BOG15" s="120"/>
      <c r="BOH15" s="120"/>
      <c r="BOI15" s="120"/>
      <c r="BOJ15" s="120"/>
      <c r="BOK15" s="120"/>
      <c r="BOL15" s="120"/>
      <c r="BOM15" s="120"/>
      <c r="BON15" s="120"/>
      <c r="BOO15" s="120"/>
      <c r="BOP15" s="120"/>
      <c r="BOQ15" s="120"/>
      <c r="BOR15" s="120"/>
      <c r="BOS15" s="120"/>
      <c r="BOT15" s="120"/>
      <c r="BOU15" s="120"/>
      <c r="BOV15" s="120"/>
      <c r="BOW15" s="120"/>
      <c r="BOX15" s="120"/>
      <c r="BOY15" s="120"/>
      <c r="BOZ15" s="120"/>
      <c r="BPA15" s="120"/>
      <c r="BPB15" s="120"/>
      <c r="BPC15" s="120"/>
      <c r="BPD15" s="120"/>
      <c r="BPE15" s="120"/>
      <c r="BPF15" s="120"/>
      <c r="BPG15" s="120"/>
      <c r="BPH15" s="120"/>
      <c r="BPI15" s="120"/>
      <c r="BPJ15" s="120"/>
      <c r="BPK15" s="120"/>
      <c r="BPL15" s="120"/>
      <c r="BPM15" s="120"/>
      <c r="BPN15" s="120"/>
      <c r="BPO15" s="120"/>
      <c r="BPP15" s="120"/>
      <c r="BPQ15" s="120"/>
      <c r="BPR15" s="120"/>
      <c r="BPS15" s="120"/>
      <c r="BPT15" s="120"/>
      <c r="BPU15" s="120"/>
      <c r="BPV15" s="120"/>
      <c r="BPW15" s="120"/>
      <c r="BPX15" s="120"/>
      <c r="BPY15" s="120"/>
      <c r="BPZ15" s="120"/>
      <c r="BQA15" s="120"/>
      <c r="BQB15" s="120"/>
      <c r="BQC15" s="120"/>
      <c r="BQD15" s="120"/>
      <c r="BQE15" s="120"/>
      <c r="BQF15" s="120"/>
      <c r="BQG15" s="120"/>
      <c r="BQH15" s="120"/>
      <c r="BQI15" s="120"/>
      <c r="BQJ15" s="120"/>
      <c r="BQK15" s="120"/>
      <c r="BQL15" s="120"/>
      <c r="BQM15" s="120"/>
      <c r="BQN15" s="120"/>
      <c r="BQO15" s="120"/>
      <c r="BQP15" s="120"/>
      <c r="BQQ15" s="120"/>
      <c r="BQR15" s="120"/>
      <c r="BQS15" s="120"/>
      <c r="BQT15" s="120"/>
      <c r="BQU15" s="120"/>
      <c r="BQV15" s="120"/>
      <c r="BQW15" s="120"/>
      <c r="BQX15" s="120"/>
      <c r="BQY15" s="120"/>
      <c r="BQZ15" s="120"/>
      <c r="BRA15" s="120"/>
      <c r="BRB15" s="120"/>
      <c r="BRC15" s="120"/>
      <c r="BRD15" s="120"/>
      <c r="BRE15" s="120"/>
      <c r="BRF15" s="120"/>
      <c r="BRG15" s="120"/>
      <c r="BRH15" s="120"/>
      <c r="BRI15" s="120"/>
      <c r="BRJ15" s="120"/>
      <c r="BRK15" s="120"/>
      <c r="BRL15" s="120"/>
      <c r="BRM15" s="120"/>
      <c r="BRN15" s="120"/>
      <c r="BRO15" s="120"/>
      <c r="BRP15" s="120"/>
      <c r="BRQ15" s="120"/>
      <c r="BRR15" s="120"/>
      <c r="BRS15" s="120"/>
      <c r="BRT15" s="120"/>
      <c r="BRU15" s="120"/>
      <c r="BRV15" s="120"/>
      <c r="BRW15" s="120"/>
      <c r="BRX15" s="120"/>
      <c r="BRY15" s="120"/>
      <c r="BRZ15" s="120"/>
      <c r="BSA15" s="120"/>
      <c r="BSB15" s="120"/>
      <c r="BSC15" s="120"/>
      <c r="BSD15" s="120"/>
      <c r="BSE15" s="120"/>
      <c r="BSF15" s="120"/>
      <c r="BSG15" s="120"/>
      <c r="BSH15" s="120"/>
      <c r="BSI15" s="120"/>
      <c r="BSJ15" s="120"/>
      <c r="BSK15" s="120"/>
      <c r="BSL15" s="120"/>
      <c r="BSM15" s="120"/>
      <c r="BSN15" s="120"/>
      <c r="BSO15" s="120"/>
      <c r="BSP15" s="120"/>
      <c r="BSQ15" s="120"/>
      <c r="BSR15" s="120"/>
      <c r="BSS15" s="120"/>
      <c r="BST15" s="120"/>
      <c r="BSU15" s="120"/>
      <c r="BSV15" s="120"/>
      <c r="BSW15" s="120"/>
      <c r="BSX15" s="120"/>
      <c r="BSY15" s="120"/>
      <c r="BSZ15" s="120"/>
      <c r="BTA15" s="120"/>
      <c r="BTB15" s="120"/>
      <c r="BTC15" s="120"/>
      <c r="BTD15" s="120"/>
      <c r="BTE15" s="120"/>
      <c r="BTF15" s="120"/>
      <c r="BTG15" s="120"/>
      <c r="BTH15" s="120"/>
      <c r="BTI15" s="120"/>
      <c r="BTJ15" s="120"/>
      <c r="BTK15" s="120"/>
      <c r="BTL15" s="120"/>
      <c r="BTM15" s="120"/>
      <c r="BTN15" s="120"/>
      <c r="BTO15" s="120"/>
      <c r="BTP15" s="120"/>
      <c r="BTQ15" s="120"/>
      <c r="BTR15" s="120"/>
      <c r="BTS15" s="120"/>
      <c r="BTT15" s="120"/>
      <c r="BTU15" s="120"/>
      <c r="BTV15" s="120"/>
      <c r="BTW15" s="120"/>
      <c r="BTX15" s="120"/>
      <c r="BTY15" s="120"/>
      <c r="BTZ15" s="120"/>
      <c r="BUA15" s="120"/>
      <c r="BUB15" s="120"/>
      <c r="BUC15" s="120"/>
      <c r="BUD15" s="120"/>
      <c r="BUE15" s="120"/>
      <c r="BUF15" s="120"/>
      <c r="BUG15" s="120"/>
      <c r="BUH15" s="120"/>
      <c r="BUI15" s="120"/>
      <c r="BUJ15" s="120"/>
      <c r="BUK15" s="120"/>
      <c r="BUL15" s="120"/>
      <c r="BUM15" s="120"/>
      <c r="BUN15" s="120"/>
      <c r="BUO15" s="120"/>
      <c r="BUP15" s="120"/>
      <c r="BUQ15" s="120"/>
      <c r="BUR15" s="120"/>
      <c r="BUS15" s="120"/>
      <c r="BUT15" s="120"/>
      <c r="BUU15" s="120"/>
      <c r="BUV15" s="120"/>
      <c r="BUW15" s="120"/>
      <c r="BUX15" s="120"/>
      <c r="BUY15" s="120"/>
      <c r="BUZ15" s="120"/>
      <c r="BVA15" s="120"/>
      <c r="BVB15" s="120"/>
      <c r="BVC15" s="120"/>
      <c r="BVD15" s="120"/>
      <c r="BVE15" s="120"/>
      <c r="BVF15" s="120"/>
      <c r="BVG15" s="120"/>
      <c r="BVH15" s="120"/>
      <c r="BVI15" s="120"/>
      <c r="BVJ15" s="120"/>
      <c r="BVK15" s="120"/>
      <c r="BVL15" s="120"/>
      <c r="BVM15" s="120"/>
      <c r="BVN15" s="120"/>
      <c r="BVO15" s="120"/>
      <c r="BVP15" s="120"/>
      <c r="BVQ15" s="120"/>
      <c r="BVR15" s="120"/>
      <c r="BVS15" s="120"/>
      <c r="BVT15" s="120"/>
      <c r="BVU15" s="120"/>
      <c r="BVV15" s="120"/>
      <c r="BVW15" s="120"/>
      <c r="BVX15" s="120"/>
      <c r="BVY15" s="120"/>
      <c r="BVZ15" s="120"/>
      <c r="BWA15" s="120"/>
      <c r="BWB15" s="120"/>
      <c r="BWC15" s="120"/>
      <c r="BWD15" s="120"/>
      <c r="BWE15" s="120"/>
      <c r="BWF15" s="120"/>
      <c r="BWG15" s="120"/>
      <c r="BWH15" s="120"/>
      <c r="BWI15" s="120"/>
      <c r="BWJ15" s="120"/>
      <c r="BWK15" s="120"/>
      <c r="BWL15" s="120"/>
      <c r="BWM15" s="120"/>
      <c r="BWN15" s="120"/>
      <c r="BWO15" s="120"/>
      <c r="BWP15" s="120"/>
      <c r="BWQ15" s="120"/>
      <c r="BWR15" s="120"/>
      <c r="BWS15" s="120"/>
      <c r="BWT15" s="120"/>
      <c r="BWU15" s="120"/>
      <c r="BWV15" s="120"/>
      <c r="BWW15" s="120"/>
      <c r="BWX15" s="120"/>
      <c r="BWY15" s="120"/>
      <c r="BWZ15" s="120"/>
      <c r="BXA15" s="120"/>
      <c r="BXB15" s="120"/>
      <c r="BXC15" s="120"/>
      <c r="BXD15" s="120"/>
      <c r="BXE15" s="120"/>
      <c r="BXF15" s="120"/>
      <c r="BXG15" s="120"/>
      <c r="BXH15" s="120"/>
      <c r="BXI15" s="120"/>
      <c r="BXJ15" s="120"/>
      <c r="BXK15" s="120"/>
      <c r="BXL15" s="120"/>
      <c r="BXM15" s="120"/>
      <c r="BXN15" s="120"/>
      <c r="BXO15" s="120"/>
      <c r="BXP15" s="120"/>
      <c r="BXQ15" s="120"/>
      <c r="BXR15" s="120"/>
      <c r="BXS15" s="120"/>
      <c r="BXT15" s="120"/>
      <c r="BXU15" s="120"/>
      <c r="BXV15" s="120"/>
      <c r="BXW15" s="120"/>
      <c r="BXX15" s="120"/>
      <c r="BXY15" s="120"/>
      <c r="BXZ15" s="120"/>
      <c r="BYA15" s="120"/>
      <c r="BYB15" s="120"/>
      <c r="BYC15" s="120"/>
      <c r="BYD15" s="120"/>
      <c r="BYE15" s="120"/>
      <c r="BYF15" s="120"/>
      <c r="BYG15" s="120"/>
      <c r="BYH15" s="120"/>
      <c r="BYI15" s="120"/>
      <c r="BYJ15" s="120"/>
      <c r="BYK15" s="120"/>
      <c r="BYL15" s="120"/>
      <c r="BYM15" s="120"/>
      <c r="BYN15" s="120"/>
      <c r="BYO15" s="120"/>
      <c r="BYP15" s="120"/>
      <c r="BYQ15" s="120"/>
      <c r="BYR15" s="120"/>
      <c r="BYS15" s="120"/>
      <c r="BYT15" s="120"/>
      <c r="BYU15" s="120"/>
      <c r="BYV15" s="120"/>
      <c r="BYW15" s="120"/>
      <c r="BYX15" s="120"/>
      <c r="BYY15" s="120"/>
      <c r="BYZ15" s="120"/>
      <c r="BZA15" s="120"/>
      <c r="BZB15" s="120"/>
      <c r="BZC15" s="120"/>
      <c r="BZD15" s="120"/>
      <c r="BZE15" s="120"/>
      <c r="BZF15" s="120"/>
      <c r="BZG15" s="120"/>
      <c r="BZH15" s="120"/>
      <c r="BZI15" s="120"/>
      <c r="BZJ15" s="120"/>
      <c r="BZK15" s="120"/>
      <c r="BZL15" s="120"/>
      <c r="BZM15" s="120"/>
      <c r="BZN15" s="120"/>
      <c r="BZO15" s="120"/>
      <c r="BZP15" s="120"/>
      <c r="BZQ15" s="120"/>
      <c r="BZR15" s="120"/>
      <c r="BZS15" s="120"/>
      <c r="BZT15" s="120"/>
      <c r="BZU15" s="120"/>
      <c r="BZV15" s="120"/>
      <c r="BZW15" s="120"/>
      <c r="BZX15" s="120"/>
      <c r="BZY15" s="120"/>
      <c r="BZZ15" s="120"/>
      <c r="CAA15" s="120"/>
      <c r="CAB15" s="120"/>
      <c r="CAC15" s="120"/>
      <c r="CAD15" s="120"/>
      <c r="CAE15" s="120"/>
      <c r="CAF15" s="120"/>
      <c r="CAG15" s="120"/>
      <c r="CAH15" s="120"/>
      <c r="CAI15" s="120"/>
      <c r="CAJ15" s="120"/>
      <c r="CAK15" s="120"/>
      <c r="CAL15" s="120"/>
      <c r="CAM15" s="120"/>
      <c r="CAN15" s="120"/>
      <c r="CAO15" s="120"/>
      <c r="CAP15" s="120"/>
      <c r="CAQ15" s="120"/>
      <c r="CAR15" s="120"/>
      <c r="CAS15" s="120"/>
      <c r="CAT15" s="120"/>
      <c r="CAU15" s="120"/>
      <c r="CAV15" s="120"/>
      <c r="CAW15" s="120"/>
      <c r="CAX15" s="120"/>
      <c r="CAY15" s="120"/>
      <c r="CAZ15" s="120"/>
      <c r="CBA15" s="120"/>
      <c r="CBB15" s="120"/>
      <c r="CBC15" s="120"/>
      <c r="CBD15" s="120"/>
      <c r="CBE15" s="120"/>
      <c r="CBF15" s="120"/>
      <c r="CBG15" s="120"/>
      <c r="CBH15" s="120"/>
      <c r="CBI15" s="120"/>
      <c r="CBJ15" s="120"/>
      <c r="CBK15" s="120"/>
      <c r="CBL15" s="120"/>
      <c r="CBM15" s="120"/>
      <c r="CBN15" s="120"/>
      <c r="CBO15" s="120"/>
      <c r="CBP15" s="120"/>
      <c r="CBQ15" s="120"/>
      <c r="CBR15" s="120"/>
      <c r="CBS15" s="120"/>
      <c r="CBT15" s="120"/>
      <c r="CBU15" s="120"/>
      <c r="CBV15" s="120"/>
      <c r="CBW15" s="120"/>
      <c r="CBX15" s="120"/>
      <c r="CBY15" s="120"/>
      <c r="CBZ15" s="120"/>
      <c r="CCA15" s="120"/>
      <c r="CCB15" s="120"/>
      <c r="CCC15" s="120"/>
      <c r="CCD15" s="120"/>
      <c r="CCE15" s="120"/>
      <c r="CCF15" s="120"/>
      <c r="CCG15" s="120"/>
      <c r="CCH15" s="120"/>
      <c r="CCI15" s="120"/>
      <c r="CCJ15" s="120"/>
      <c r="CCK15" s="120"/>
      <c r="CCL15" s="120"/>
      <c r="CCM15" s="120"/>
      <c r="CCN15" s="120"/>
      <c r="CCO15" s="120"/>
      <c r="CCP15" s="120"/>
      <c r="CCQ15" s="120"/>
      <c r="CCR15" s="120"/>
      <c r="CCS15" s="120"/>
      <c r="CCT15" s="120"/>
      <c r="CCU15" s="120"/>
      <c r="CCV15" s="120"/>
      <c r="CCW15" s="120"/>
      <c r="CCX15" s="120"/>
      <c r="CCY15" s="120"/>
      <c r="CCZ15" s="120"/>
      <c r="CDA15" s="120"/>
      <c r="CDB15" s="120"/>
      <c r="CDC15" s="120"/>
      <c r="CDD15" s="120"/>
      <c r="CDE15" s="120"/>
      <c r="CDF15" s="120"/>
      <c r="CDG15" s="120"/>
      <c r="CDH15" s="120"/>
      <c r="CDI15" s="120"/>
      <c r="CDJ15" s="120"/>
      <c r="CDK15" s="120"/>
      <c r="CDL15" s="120"/>
      <c r="CDM15" s="120"/>
      <c r="CDN15" s="120"/>
      <c r="CDO15" s="120"/>
      <c r="CDP15" s="120"/>
      <c r="CDQ15" s="120"/>
      <c r="CDR15" s="120"/>
      <c r="CDS15" s="120"/>
      <c r="CDT15" s="120"/>
      <c r="CDU15" s="120"/>
      <c r="CDV15" s="120"/>
      <c r="CDW15" s="120"/>
      <c r="CDX15" s="120"/>
      <c r="CDY15" s="120"/>
      <c r="CDZ15" s="120"/>
      <c r="CEA15" s="120"/>
      <c r="CEB15" s="120"/>
      <c r="CEC15" s="120"/>
      <c r="CED15" s="120"/>
      <c r="CEE15" s="120"/>
      <c r="CEF15" s="120"/>
      <c r="CEG15" s="120"/>
      <c r="CEH15" s="120"/>
      <c r="CEI15" s="120"/>
      <c r="CEJ15" s="120"/>
      <c r="CEK15" s="120"/>
      <c r="CEL15" s="120"/>
      <c r="CEM15" s="120"/>
      <c r="CEN15" s="120"/>
      <c r="CEO15" s="120"/>
      <c r="CEP15" s="120"/>
      <c r="CEQ15" s="120"/>
      <c r="CER15" s="120"/>
      <c r="CES15" s="120"/>
      <c r="CET15" s="120"/>
      <c r="CEU15" s="120"/>
      <c r="CEV15" s="120"/>
      <c r="CEW15" s="120"/>
      <c r="CEX15" s="120"/>
      <c r="CEY15" s="120"/>
      <c r="CEZ15" s="120"/>
      <c r="CFA15" s="120"/>
      <c r="CFB15" s="120"/>
      <c r="CFC15" s="120"/>
      <c r="CFD15" s="120"/>
      <c r="CFE15" s="120"/>
      <c r="CFF15" s="120"/>
      <c r="CFG15" s="120"/>
      <c r="CFH15" s="120"/>
      <c r="CFI15" s="120"/>
      <c r="CFJ15" s="120"/>
      <c r="CFK15" s="120"/>
      <c r="CFL15" s="120"/>
      <c r="CFM15" s="120"/>
      <c r="CFN15" s="120"/>
      <c r="CFO15" s="120"/>
      <c r="CFP15" s="120"/>
      <c r="CFQ15" s="120"/>
      <c r="CFR15" s="120"/>
      <c r="CFS15" s="120"/>
      <c r="CFT15" s="120"/>
      <c r="CFU15" s="120"/>
      <c r="CFV15" s="120"/>
      <c r="CFW15" s="120"/>
      <c r="CFX15" s="120"/>
      <c r="CFY15" s="120"/>
      <c r="CFZ15" s="120"/>
      <c r="CGA15" s="120"/>
      <c r="CGB15" s="120"/>
      <c r="CGC15" s="120"/>
      <c r="CGD15" s="120"/>
      <c r="CGE15" s="120"/>
      <c r="CGF15" s="120"/>
      <c r="CGG15" s="120"/>
      <c r="CGH15" s="120"/>
      <c r="CGI15" s="120"/>
      <c r="CGJ15" s="120"/>
      <c r="CGK15" s="120"/>
      <c r="CGL15" s="120"/>
      <c r="CGM15" s="120"/>
      <c r="CGN15" s="120"/>
      <c r="CGO15" s="120"/>
      <c r="CGP15" s="120"/>
      <c r="CGQ15" s="120"/>
      <c r="CGR15" s="120"/>
      <c r="CGS15" s="120"/>
      <c r="CGT15" s="120"/>
      <c r="CGU15" s="120"/>
      <c r="CGV15" s="120"/>
      <c r="CGW15" s="120"/>
      <c r="CGX15" s="120"/>
      <c r="CGY15" s="120"/>
      <c r="CGZ15" s="120"/>
      <c r="CHA15" s="120"/>
      <c r="CHB15" s="120"/>
      <c r="CHC15" s="120"/>
      <c r="CHD15" s="120"/>
      <c r="CHE15" s="120"/>
      <c r="CHF15" s="120"/>
      <c r="CHG15" s="120"/>
      <c r="CHH15" s="120"/>
      <c r="CHI15" s="120"/>
      <c r="CHJ15" s="120"/>
      <c r="CHK15" s="120"/>
      <c r="CHL15" s="120"/>
      <c r="CHM15" s="120"/>
      <c r="CHN15" s="120"/>
      <c r="CHO15" s="120"/>
      <c r="CHP15" s="120"/>
      <c r="CHQ15" s="120"/>
      <c r="CHR15" s="120"/>
      <c r="CHS15" s="120"/>
      <c r="CHT15" s="120"/>
      <c r="CHU15" s="120"/>
      <c r="CHV15" s="120"/>
      <c r="CHW15" s="120"/>
      <c r="CHX15" s="120"/>
      <c r="CHY15" s="120"/>
      <c r="CHZ15" s="120"/>
      <c r="CIA15" s="120"/>
      <c r="CIB15" s="120"/>
      <c r="CIC15" s="120"/>
      <c r="CID15" s="120"/>
      <c r="CIE15" s="120"/>
      <c r="CIF15" s="120"/>
      <c r="CIG15" s="120"/>
      <c r="CIH15" s="120"/>
      <c r="CII15" s="120"/>
      <c r="CIJ15" s="120"/>
      <c r="CIK15" s="120"/>
      <c r="CIL15" s="120"/>
      <c r="CIM15" s="120"/>
      <c r="CIN15" s="120"/>
      <c r="CIO15" s="120"/>
      <c r="CIP15" s="120"/>
      <c r="CIQ15" s="120"/>
      <c r="CIR15" s="120"/>
      <c r="CIS15" s="120"/>
      <c r="CIT15" s="120"/>
      <c r="CIU15" s="120"/>
      <c r="CIV15" s="120"/>
      <c r="CIW15" s="120"/>
      <c r="CIX15" s="120"/>
      <c r="CIY15" s="120"/>
      <c r="CIZ15" s="120"/>
      <c r="CJA15" s="120"/>
      <c r="CJB15" s="120"/>
      <c r="CJC15" s="120"/>
      <c r="CJD15" s="120"/>
      <c r="CJE15" s="120"/>
      <c r="CJF15" s="120"/>
      <c r="CJG15" s="120"/>
      <c r="CJH15" s="120"/>
      <c r="CJI15" s="120"/>
      <c r="CJJ15" s="120"/>
      <c r="CJK15" s="120"/>
      <c r="CJL15" s="120"/>
      <c r="CJM15" s="120"/>
      <c r="CJN15" s="120"/>
      <c r="CJO15" s="120"/>
      <c r="CJP15" s="120"/>
      <c r="CJQ15" s="120"/>
      <c r="CJR15" s="120"/>
      <c r="CJS15" s="120"/>
      <c r="CJT15" s="120"/>
      <c r="CJU15" s="120"/>
      <c r="CJV15" s="120"/>
      <c r="CJW15" s="120"/>
      <c r="CJX15" s="120"/>
      <c r="CJY15" s="120"/>
      <c r="CJZ15" s="120"/>
      <c r="CKA15" s="120"/>
      <c r="CKB15" s="120"/>
      <c r="CKC15" s="120"/>
      <c r="CKD15" s="120"/>
      <c r="CKE15" s="120"/>
      <c r="CKF15" s="120"/>
      <c r="CKG15" s="120"/>
      <c r="CKH15" s="120"/>
      <c r="CKI15" s="120"/>
      <c r="CKJ15" s="120"/>
      <c r="CKK15" s="120"/>
      <c r="CKL15" s="120"/>
      <c r="CKM15" s="120"/>
      <c r="CKN15" s="120"/>
      <c r="CKO15" s="120"/>
      <c r="CKP15" s="120"/>
      <c r="CKQ15" s="120"/>
      <c r="CKR15" s="120"/>
      <c r="CKS15" s="120"/>
      <c r="CKT15" s="120"/>
      <c r="CKU15" s="120"/>
      <c r="CKV15" s="120"/>
      <c r="CKW15" s="120"/>
      <c r="CKX15" s="120"/>
      <c r="CKY15" s="120"/>
      <c r="CKZ15" s="120"/>
      <c r="CLA15" s="120"/>
      <c r="CLB15" s="120"/>
      <c r="CLC15" s="120"/>
      <c r="CLD15" s="120"/>
      <c r="CLE15" s="120"/>
      <c r="CLF15" s="120"/>
      <c r="CLG15" s="120"/>
      <c r="CLH15" s="120"/>
      <c r="CLI15" s="120"/>
      <c r="CLJ15" s="120"/>
      <c r="CLK15" s="120"/>
      <c r="CLL15" s="120"/>
      <c r="CLM15" s="120"/>
      <c r="CLN15" s="120"/>
      <c r="CLO15" s="120"/>
      <c r="CLP15" s="120"/>
      <c r="CLQ15" s="120"/>
      <c r="CLR15" s="120"/>
      <c r="CLS15" s="120"/>
      <c r="CLT15" s="120"/>
      <c r="CLU15" s="120"/>
      <c r="CLV15" s="120"/>
      <c r="CLW15" s="120"/>
      <c r="CLX15" s="120"/>
      <c r="CLY15" s="120"/>
      <c r="CLZ15" s="120"/>
      <c r="CMA15" s="120"/>
      <c r="CMB15" s="120"/>
      <c r="CMC15" s="120"/>
      <c r="CMD15" s="120"/>
      <c r="CME15" s="120"/>
      <c r="CMF15" s="120"/>
      <c r="CMG15" s="120"/>
      <c r="CMH15" s="120"/>
      <c r="CMI15" s="120"/>
      <c r="CMJ15" s="120"/>
      <c r="CMK15" s="120"/>
      <c r="CML15" s="120"/>
      <c r="CMM15" s="120"/>
      <c r="CMN15" s="120"/>
      <c r="CMO15" s="120"/>
      <c r="CMP15" s="120"/>
      <c r="CMQ15" s="120"/>
      <c r="CMR15" s="120"/>
      <c r="CMS15" s="120"/>
      <c r="CMT15" s="120"/>
      <c r="CMU15" s="120"/>
      <c r="CMV15" s="120"/>
      <c r="CMW15" s="120"/>
      <c r="CMX15" s="120"/>
      <c r="CMY15" s="120"/>
      <c r="CMZ15" s="120"/>
      <c r="CNA15" s="120"/>
      <c r="CNB15" s="120"/>
      <c r="CNC15" s="120"/>
      <c r="CND15" s="120"/>
      <c r="CNE15" s="120"/>
      <c r="CNF15" s="120"/>
      <c r="CNG15" s="120"/>
      <c r="CNH15" s="120"/>
      <c r="CNI15" s="120"/>
      <c r="CNJ15" s="120"/>
      <c r="CNK15" s="120"/>
      <c r="CNL15" s="120"/>
      <c r="CNM15" s="120"/>
      <c r="CNN15" s="120"/>
      <c r="CNO15" s="120"/>
      <c r="CNP15" s="120"/>
      <c r="CNQ15" s="120"/>
      <c r="CNR15" s="120"/>
      <c r="CNS15" s="120"/>
      <c r="CNT15" s="120"/>
      <c r="CNU15" s="120"/>
      <c r="CNV15" s="120"/>
      <c r="CNW15" s="120"/>
      <c r="CNX15" s="120"/>
      <c r="CNY15" s="120"/>
      <c r="CNZ15" s="120"/>
      <c r="COA15" s="120"/>
      <c r="COB15" s="120"/>
      <c r="COC15" s="120"/>
      <c r="COD15" s="120"/>
      <c r="COE15" s="120"/>
      <c r="COF15" s="120"/>
      <c r="COG15" s="120"/>
      <c r="COH15" s="120"/>
      <c r="COI15" s="120"/>
      <c r="COJ15" s="120"/>
      <c r="COK15" s="120"/>
      <c r="COL15" s="120"/>
      <c r="COM15" s="120"/>
      <c r="CON15" s="120"/>
      <c r="COO15" s="120"/>
      <c r="COP15" s="120"/>
      <c r="COQ15" s="120"/>
      <c r="COR15" s="120"/>
      <c r="COS15" s="120"/>
      <c r="COT15" s="120"/>
      <c r="COU15" s="120"/>
      <c r="COV15" s="120"/>
      <c r="COW15" s="120"/>
      <c r="COX15" s="120"/>
      <c r="COY15" s="120"/>
      <c r="COZ15" s="120"/>
      <c r="CPA15" s="120"/>
      <c r="CPB15" s="120"/>
      <c r="CPC15" s="120"/>
      <c r="CPD15" s="120"/>
      <c r="CPE15" s="120"/>
      <c r="CPF15" s="120"/>
      <c r="CPG15" s="120"/>
      <c r="CPH15" s="120"/>
      <c r="CPI15" s="120"/>
      <c r="CPJ15" s="120"/>
      <c r="CPK15" s="120"/>
      <c r="CPL15" s="120"/>
      <c r="CPM15" s="120"/>
      <c r="CPN15" s="120"/>
      <c r="CPO15" s="120"/>
      <c r="CPP15" s="120"/>
      <c r="CPQ15" s="120"/>
      <c r="CPR15" s="120"/>
      <c r="CPS15" s="120"/>
      <c r="CPT15" s="120"/>
      <c r="CPU15" s="120"/>
      <c r="CPV15" s="120"/>
      <c r="CPW15" s="120"/>
      <c r="CPX15" s="120"/>
      <c r="CPY15" s="120"/>
      <c r="CPZ15" s="120"/>
      <c r="CQA15" s="120"/>
      <c r="CQB15" s="120"/>
      <c r="CQC15" s="120"/>
      <c r="CQD15" s="120"/>
      <c r="CQE15" s="120"/>
      <c r="CQF15" s="120"/>
      <c r="CQG15" s="120"/>
      <c r="CQH15" s="120"/>
      <c r="CQI15" s="120"/>
      <c r="CQJ15" s="120"/>
      <c r="CQK15" s="120"/>
      <c r="CQL15" s="120"/>
      <c r="CQM15" s="120"/>
      <c r="CQN15" s="120"/>
      <c r="CQO15" s="120"/>
      <c r="CQP15" s="120"/>
      <c r="CQQ15" s="120"/>
      <c r="CQR15" s="120"/>
      <c r="CQS15" s="120"/>
      <c r="CQT15" s="120"/>
      <c r="CQU15" s="120"/>
      <c r="CQV15" s="120"/>
      <c r="CQW15" s="120"/>
      <c r="CQX15" s="120"/>
      <c r="CQY15" s="120"/>
      <c r="CQZ15" s="120"/>
      <c r="CRA15" s="120"/>
      <c r="CRB15" s="120"/>
      <c r="CRC15" s="120"/>
      <c r="CRD15" s="120"/>
      <c r="CRE15" s="120"/>
      <c r="CRF15" s="120"/>
      <c r="CRG15" s="120"/>
      <c r="CRH15" s="120"/>
      <c r="CRI15" s="120"/>
      <c r="CRJ15" s="120"/>
      <c r="CRK15" s="120"/>
      <c r="CRL15" s="120"/>
      <c r="CRM15" s="120"/>
      <c r="CRN15" s="120"/>
      <c r="CRO15" s="120"/>
      <c r="CRP15" s="120"/>
      <c r="CRQ15" s="120"/>
      <c r="CRR15" s="120"/>
      <c r="CRS15" s="120"/>
      <c r="CRT15" s="120"/>
      <c r="CRU15" s="120"/>
      <c r="CRV15" s="120"/>
      <c r="CRW15" s="120"/>
      <c r="CRX15" s="120"/>
      <c r="CRY15" s="120"/>
      <c r="CRZ15" s="120"/>
      <c r="CSA15" s="120"/>
      <c r="CSB15" s="120"/>
      <c r="CSC15" s="120"/>
      <c r="CSD15" s="120"/>
      <c r="CSE15" s="120"/>
      <c r="CSF15" s="120"/>
      <c r="CSG15" s="120"/>
      <c r="CSH15" s="120"/>
      <c r="CSI15" s="120"/>
      <c r="CSJ15" s="120"/>
      <c r="CSK15" s="120"/>
      <c r="CSL15" s="120"/>
      <c r="CSM15" s="120"/>
      <c r="CSN15" s="120"/>
      <c r="CSO15" s="120"/>
      <c r="CSP15" s="120"/>
      <c r="CSQ15" s="120"/>
      <c r="CSR15" s="120"/>
      <c r="CSS15" s="120"/>
      <c r="CST15" s="120"/>
      <c r="CSU15" s="120"/>
      <c r="CSV15" s="120"/>
      <c r="CSW15" s="120"/>
      <c r="CSX15" s="120"/>
      <c r="CSY15" s="120"/>
      <c r="CSZ15" s="120"/>
      <c r="CTA15" s="120"/>
      <c r="CTB15" s="120"/>
      <c r="CTC15" s="120"/>
      <c r="CTD15" s="120"/>
      <c r="CTE15" s="120"/>
      <c r="CTF15" s="120"/>
      <c r="CTG15" s="120"/>
      <c r="CTH15" s="120"/>
      <c r="CTI15" s="120"/>
      <c r="CTJ15" s="120"/>
      <c r="CTK15" s="120"/>
      <c r="CTL15" s="120"/>
      <c r="CTM15" s="120"/>
      <c r="CTN15" s="120"/>
      <c r="CTO15" s="120"/>
      <c r="CTP15" s="120"/>
      <c r="CTQ15" s="120"/>
      <c r="CTR15" s="120"/>
      <c r="CTS15" s="120"/>
      <c r="CTT15" s="120"/>
      <c r="CTU15" s="120"/>
      <c r="CTV15" s="120"/>
      <c r="CTW15" s="120"/>
      <c r="CTX15" s="120"/>
      <c r="CTY15" s="120"/>
      <c r="CTZ15" s="120"/>
      <c r="CUA15" s="120"/>
      <c r="CUB15" s="120"/>
      <c r="CUC15" s="120"/>
      <c r="CUD15" s="120"/>
      <c r="CUE15" s="120"/>
      <c r="CUF15" s="120"/>
      <c r="CUG15" s="120"/>
      <c r="CUH15" s="120"/>
      <c r="CUI15" s="120"/>
      <c r="CUJ15" s="120"/>
      <c r="CUK15" s="120"/>
      <c r="CUL15" s="120"/>
      <c r="CUM15" s="120"/>
      <c r="CUN15" s="120"/>
      <c r="CUO15" s="120"/>
      <c r="CUP15" s="120"/>
      <c r="CUQ15" s="120"/>
      <c r="CUR15" s="120"/>
      <c r="CUS15" s="120"/>
      <c r="CUT15" s="120"/>
      <c r="CUU15" s="120"/>
      <c r="CUV15" s="120"/>
      <c r="CUW15" s="120"/>
      <c r="CUX15" s="120"/>
      <c r="CUY15" s="120"/>
      <c r="CUZ15" s="120"/>
      <c r="CVA15" s="120"/>
      <c r="CVB15" s="120"/>
      <c r="CVC15" s="120"/>
      <c r="CVD15" s="120"/>
      <c r="CVE15" s="120"/>
      <c r="CVF15" s="120"/>
      <c r="CVG15" s="120"/>
      <c r="CVH15" s="120"/>
      <c r="CVI15" s="120"/>
      <c r="CVJ15" s="120"/>
      <c r="CVK15" s="120"/>
      <c r="CVL15" s="120"/>
      <c r="CVM15" s="120"/>
      <c r="CVN15" s="120"/>
      <c r="CVO15" s="120"/>
      <c r="CVP15" s="120"/>
      <c r="CVQ15" s="120"/>
      <c r="CVR15" s="120"/>
      <c r="CVS15" s="120"/>
      <c r="CVT15" s="120"/>
      <c r="CVU15" s="120"/>
      <c r="CVV15" s="120"/>
      <c r="CVW15" s="120"/>
      <c r="CVX15" s="120"/>
      <c r="CVY15" s="120"/>
      <c r="CVZ15" s="120"/>
      <c r="CWA15" s="120"/>
      <c r="CWB15" s="120"/>
      <c r="CWC15" s="120"/>
      <c r="CWD15" s="120"/>
      <c r="CWE15" s="120"/>
      <c r="CWF15" s="120"/>
      <c r="CWG15" s="120"/>
      <c r="CWH15" s="120"/>
      <c r="CWI15" s="120"/>
      <c r="CWJ15" s="120"/>
      <c r="CWK15" s="120"/>
      <c r="CWL15" s="120"/>
      <c r="CWM15" s="120"/>
      <c r="CWN15" s="120"/>
      <c r="CWO15" s="120"/>
      <c r="CWP15" s="120"/>
      <c r="CWQ15" s="120"/>
      <c r="CWR15" s="120"/>
      <c r="CWS15" s="120"/>
      <c r="CWT15" s="120"/>
      <c r="CWU15" s="120"/>
      <c r="CWV15" s="120"/>
      <c r="CWW15" s="120"/>
      <c r="CWX15" s="120"/>
      <c r="CWY15" s="120"/>
      <c r="CWZ15" s="120"/>
      <c r="CXA15" s="120"/>
      <c r="CXB15" s="120"/>
      <c r="CXC15" s="120"/>
      <c r="CXD15" s="120"/>
      <c r="CXE15" s="120"/>
      <c r="CXF15" s="120"/>
      <c r="CXG15" s="120"/>
      <c r="CXH15" s="120"/>
      <c r="CXI15" s="120"/>
      <c r="CXJ15" s="120"/>
      <c r="CXK15" s="120"/>
      <c r="CXL15" s="120"/>
      <c r="CXM15" s="120"/>
      <c r="CXN15" s="120"/>
      <c r="CXO15" s="120"/>
      <c r="CXP15" s="120"/>
      <c r="CXQ15" s="120"/>
      <c r="CXR15" s="120"/>
      <c r="CXS15" s="120"/>
      <c r="CXT15" s="120"/>
      <c r="CXU15" s="120"/>
      <c r="CXV15" s="120"/>
      <c r="CXW15" s="120"/>
      <c r="CXX15" s="120"/>
      <c r="CXY15" s="120"/>
      <c r="CXZ15" s="120"/>
      <c r="CYA15" s="120"/>
      <c r="CYB15" s="120"/>
      <c r="CYC15" s="120"/>
      <c r="CYD15" s="120"/>
      <c r="CYE15" s="120"/>
      <c r="CYF15" s="120"/>
      <c r="CYG15" s="120"/>
      <c r="CYH15" s="120"/>
      <c r="CYI15" s="120"/>
      <c r="CYJ15" s="120"/>
      <c r="CYK15" s="120"/>
      <c r="CYL15" s="120"/>
      <c r="CYM15" s="120"/>
      <c r="CYN15" s="120"/>
      <c r="CYO15" s="120"/>
      <c r="CYP15" s="120"/>
      <c r="CYQ15" s="120"/>
      <c r="CYR15" s="120"/>
      <c r="CYS15" s="120"/>
      <c r="CYT15" s="120"/>
      <c r="CYU15" s="120"/>
      <c r="CYV15" s="120"/>
      <c r="CYW15" s="120"/>
      <c r="CYX15" s="120"/>
      <c r="CYY15" s="120"/>
      <c r="CYZ15" s="120"/>
      <c r="CZA15" s="120"/>
      <c r="CZB15" s="120"/>
      <c r="CZC15" s="120"/>
      <c r="CZD15" s="120"/>
      <c r="CZE15" s="120"/>
      <c r="CZF15" s="120"/>
      <c r="CZG15" s="120"/>
      <c r="CZH15" s="120"/>
      <c r="CZI15" s="120"/>
      <c r="CZJ15" s="120"/>
      <c r="CZK15" s="120"/>
      <c r="CZL15" s="120"/>
      <c r="CZM15" s="120"/>
      <c r="CZN15" s="120"/>
      <c r="CZO15" s="120"/>
      <c r="CZP15" s="120"/>
      <c r="CZQ15" s="120"/>
      <c r="CZR15" s="120"/>
      <c r="CZS15" s="120"/>
      <c r="CZT15" s="120"/>
      <c r="CZU15" s="120"/>
      <c r="CZV15" s="120"/>
      <c r="CZW15" s="120"/>
      <c r="CZX15" s="120"/>
      <c r="CZY15" s="120"/>
      <c r="CZZ15" s="120"/>
      <c r="DAA15" s="120"/>
      <c r="DAB15" s="120"/>
      <c r="DAC15" s="120"/>
      <c r="DAD15" s="120"/>
      <c r="DAE15" s="120"/>
      <c r="DAF15" s="120"/>
      <c r="DAG15" s="120"/>
      <c r="DAH15" s="120"/>
      <c r="DAI15" s="120"/>
      <c r="DAJ15" s="120"/>
      <c r="DAK15" s="120"/>
      <c r="DAL15" s="120"/>
      <c r="DAM15" s="120"/>
      <c r="DAN15" s="120"/>
      <c r="DAO15" s="120"/>
      <c r="DAP15" s="120"/>
      <c r="DAQ15" s="120"/>
      <c r="DAR15" s="120"/>
      <c r="DAS15" s="120"/>
      <c r="DAT15" s="120"/>
      <c r="DAU15" s="120"/>
      <c r="DAV15" s="120"/>
      <c r="DAW15" s="120"/>
      <c r="DAX15" s="120"/>
      <c r="DAY15" s="120"/>
      <c r="DAZ15" s="120"/>
      <c r="DBA15" s="120"/>
      <c r="DBB15" s="120"/>
      <c r="DBC15" s="120"/>
      <c r="DBD15" s="120"/>
      <c r="DBE15" s="120"/>
      <c r="DBF15" s="120"/>
      <c r="DBG15" s="120"/>
      <c r="DBH15" s="120"/>
      <c r="DBI15" s="120"/>
      <c r="DBJ15" s="120"/>
      <c r="DBK15" s="120"/>
      <c r="DBL15" s="120"/>
      <c r="DBM15" s="120"/>
      <c r="DBN15" s="120"/>
      <c r="DBO15" s="120"/>
      <c r="DBP15" s="120"/>
      <c r="DBQ15" s="120"/>
      <c r="DBR15" s="120"/>
      <c r="DBS15" s="120"/>
      <c r="DBT15" s="120"/>
      <c r="DBU15" s="120"/>
      <c r="DBV15" s="120"/>
      <c r="DBW15" s="120"/>
      <c r="DBX15" s="120"/>
      <c r="DBY15" s="120"/>
      <c r="DBZ15" s="120"/>
      <c r="DCA15" s="120"/>
      <c r="DCB15" s="120"/>
      <c r="DCC15" s="120"/>
      <c r="DCD15" s="120"/>
      <c r="DCE15" s="120"/>
      <c r="DCF15" s="120"/>
      <c r="DCG15" s="120"/>
      <c r="DCH15" s="120"/>
      <c r="DCI15" s="120"/>
      <c r="DCJ15" s="120"/>
      <c r="DCK15" s="120"/>
      <c r="DCL15" s="120"/>
      <c r="DCM15" s="120"/>
      <c r="DCN15" s="120"/>
      <c r="DCO15" s="120"/>
      <c r="DCP15" s="120"/>
      <c r="DCQ15" s="120"/>
      <c r="DCR15" s="120"/>
      <c r="DCS15" s="120"/>
      <c r="DCT15" s="120"/>
      <c r="DCU15" s="120"/>
      <c r="DCV15" s="120"/>
      <c r="DCW15" s="120"/>
      <c r="DCX15" s="120"/>
      <c r="DCY15" s="120"/>
      <c r="DCZ15" s="120"/>
      <c r="DDA15" s="120"/>
      <c r="DDB15" s="120"/>
      <c r="DDC15" s="120"/>
      <c r="DDD15" s="120"/>
      <c r="DDE15" s="120"/>
      <c r="DDF15" s="120"/>
      <c r="DDG15" s="120"/>
      <c r="DDH15" s="120"/>
      <c r="DDI15" s="120"/>
      <c r="DDJ15" s="120"/>
      <c r="DDK15" s="120"/>
      <c r="DDL15" s="120"/>
      <c r="DDM15" s="120"/>
      <c r="DDN15" s="120"/>
      <c r="DDO15" s="120"/>
      <c r="DDP15" s="120"/>
      <c r="DDQ15" s="120"/>
      <c r="DDR15" s="120"/>
      <c r="DDS15" s="120"/>
      <c r="DDT15" s="120"/>
      <c r="DDU15" s="120"/>
      <c r="DDV15" s="120"/>
      <c r="DDW15" s="120"/>
      <c r="DDX15" s="120"/>
      <c r="DDY15" s="120"/>
      <c r="DDZ15" s="120"/>
      <c r="DEA15" s="120"/>
      <c r="DEB15" s="120"/>
      <c r="DEC15" s="120"/>
      <c r="DED15" s="120"/>
      <c r="DEE15" s="120"/>
      <c r="DEF15" s="120"/>
      <c r="DEG15" s="120"/>
      <c r="DEH15" s="120"/>
      <c r="DEI15" s="120"/>
      <c r="DEJ15" s="120"/>
      <c r="DEK15" s="120"/>
      <c r="DEL15" s="120"/>
      <c r="DEM15" s="120"/>
      <c r="DEN15" s="120"/>
      <c r="DEO15" s="120"/>
      <c r="DEP15" s="120"/>
      <c r="DEQ15" s="120"/>
      <c r="DER15" s="120"/>
      <c r="DES15" s="120"/>
      <c r="DET15" s="120"/>
      <c r="DEU15" s="120"/>
      <c r="DEV15" s="120"/>
      <c r="DEW15" s="120"/>
      <c r="DEX15" s="120"/>
      <c r="DEY15" s="120"/>
      <c r="DEZ15" s="120"/>
      <c r="DFA15" s="120"/>
      <c r="DFB15" s="120"/>
      <c r="DFC15" s="120"/>
      <c r="DFD15" s="120"/>
      <c r="DFE15" s="120"/>
      <c r="DFF15" s="120"/>
      <c r="DFG15" s="120"/>
      <c r="DFH15" s="120"/>
      <c r="DFI15" s="120"/>
      <c r="DFJ15" s="120"/>
      <c r="DFK15" s="120"/>
      <c r="DFL15" s="120"/>
      <c r="DFM15" s="120"/>
      <c r="DFN15" s="120"/>
      <c r="DFO15" s="120"/>
      <c r="DFP15" s="120"/>
      <c r="DFQ15" s="120"/>
      <c r="DFR15" s="120"/>
      <c r="DFS15" s="120"/>
      <c r="DFT15" s="120"/>
      <c r="DFU15" s="120"/>
      <c r="DFV15" s="120"/>
      <c r="DFW15" s="120"/>
      <c r="DFX15" s="120"/>
      <c r="DFY15" s="120"/>
      <c r="DFZ15" s="120"/>
      <c r="DGA15" s="120"/>
      <c r="DGB15" s="120"/>
      <c r="DGC15" s="120"/>
      <c r="DGD15" s="120"/>
      <c r="DGE15" s="120"/>
      <c r="DGF15" s="120"/>
      <c r="DGG15" s="120"/>
      <c r="DGH15" s="120"/>
      <c r="DGI15" s="120"/>
      <c r="DGJ15" s="120"/>
      <c r="DGK15" s="120"/>
      <c r="DGL15" s="120"/>
      <c r="DGM15" s="120"/>
      <c r="DGN15" s="120"/>
      <c r="DGO15" s="120"/>
      <c r="DGP15" s="120"/>
      <c r="DGQ15" s="120"/>
      <c r="DGR15" s="120"/>
      <c r="DGS15" s="120"/>
      <c r="DGT15" s="120"/>
      <c r="DGU15" s="120"/>
      <c r="DGV15" s="120"/>
      <c r="DGW15" s="120"/>
      <c r="DGX15" s="120"/>
      <c r="DGY15" s="120"/>
      <c r="DGZ15" s="120"/>
      <c r="DHA15" s="120"/>
      <c r="DHB15" s="120"/>
      <c r="DHC15" s="120"/>
      <c r="DHD15" s="120"/>
      <c r="DHE15" s="120"/>
      <c r="DHF15" s="120"/>
      <c r="DHG15" s="120"/>
      <c r="DHH15" s="120"/>
      <c r="DHI15" s="120"/>
      <c r="DHJ15" s="120"/>
      <c r="DHK15" s="120"/>
      <c r="DHL15" s="120"/>
      <c r="DHM15" s="120"/>
      <c r="DHN15" s="120"/>
      <c r="DHO15" s="120"/>
      <c r="DHP15" s="120"/>
      <c r="DHQ15" s="120"/>
      <c r="DHR15" s="120"/>
      <c r="DHS15" s="120"/>
      <c r="DHT15" s="120"/>
      <c r="DHU15" s="120"/>
      <c r="DHV15" s="120"/>
      <c r="DHW15" s="120"/>
      <c r="DHX15" s="120"/>
      <c r="DHY15" s="120"/>
      <c r="DHZ15" s="120"/>
      <c r="DIA15" s="120"/>
      <c r="DIB15" s="120"/>
      <c r="DIC15" s="120"/>
      <c r="DID15" s="120"/>
      <c r="DIE15" s="120"/>
      <c r="DIF15" s="120"/>
      <c r="DIG15" s="120"/>
      <c r="DIH15" s="120"/>
      <c r="DII15" s="120"/>
      <c r="DIJ15" s="120"/>
      <c r="DIK15" s="120"/>
      <c r="DIL15" s="120"/>
      <c r="DIM15" s="120"/>
      <c r="DIN15" s="120"/>
      <c r="DIO15" s="120"/>
      <c r="DIP15" s="120"/>
      <c r="DIQ15" s="120"/>
      <c r="DIR15" s="120"/>
      <c r="DIS15" s="120"/>
      <c r="DIT15" s="120"/>
      <c r="DIU15" s="120"/>
      <c r="DIV15" s="120"/>
      <c r="DIW15" s="120"/>
      <c r="DIX15" s="120"/>
      <c r="DIY15" s="120"/>
      <c r="DIZ15" s="120"/>
      <c r="DJA15" s="120"/>
      <c r="DJB15" s="120"/>
      <c r="DJC15" s="120"/>
      <c r="DJD15" s="120"/>
      <c r="DJE15" s="120"/>
      <c r="DJF15" s="120"/>
      <c r="DJG15" s="120"/>
      <c r="DJH15" s="120"/>
      <c r="DJI15" s="120"/>
      <c r="DJJ15" s="120"/>
      <c r="DJK15" s="120"/>
      <c r="DJL15" s="120"/>
      <c r="DJM15" s="120"/>
      <c r="DJN15" s="120"/>
      <c r="DJO15" s="120"/>
      <c r="DJP15" s="120"/>
      <c r="DJQ15" s="120"/>
      <c r="DJR15" s="120"/>
      <c r="DJS15" s="120"/>
      <c r="DJT15" s="120"/>
      <c r="DJU15" s="120"/>
      <c r="DJV15" s="120"/>
      <c r="DJW15" s="120"/>
      <c r="DJX15" s="120"/>
      <c r="DJY15" s="120"/>
      <c r="DJZ15" s="120"/>
      <c r="DKA15" s="120"/>
      <c r="DKB15" s="120"/>
      <c r="DKC15" s="120"/>
      <c r="DKD15" s="120"/>
      <c r="DKE15" s="120"/>
      <c r="DKF15" s="120"/>
      <c r="DKG15" s="120"/>
      <c r="DKH15" s="120"/>
      <c r="DKI15" s="120"/>
      <c r="DKJ15" s="120"/>
      <c r="DKK15" s="120"/>
      <c r="DKL15" s="120"/>
      <c r="DKM15" s="120"/>
      <c r="DKN15" s="120"/>
      <c r="DKO15" s="120"/>
      <c r="DKP15" s="120"/>
      <c r="DKQ15" s="120"/>
      <c r="DKR15" s="120"/>
      <c r="DKS15" s="120"/>
      <c r="DKT15" s="120"/>
      <c r="DKU15" s="120"/>
      <c r="DKV15" s="120"/>
      <c r="DKW15" s="120"/>
      <c r="DKX15" s="120"/>
      <c r="DKY15" s="120"/>
      <c r="DKZ15" s="120"/>
      <c r="DLA15" s="120"/>
      <c r="DLB15" s="120"/>
      <c r="DLC15" s="120"/>
      <c r="DLD15" s="120"/>
      <c r="DLE15" s="120"/>
      <c r="DLF15" s="120"/>
      <c r="DLG15" s="120"/>
      <c r="DLH15" s="120"/>
      <c r="DLI15" s="120"/>
      <c r="DLJ15" s="120"/>
      <c r="DLK15" s="120"/>
      <c r="DLL15" s="120"/>
      <c r="DLM15" s="120"/>
      <c r="DLN15" s="120"/>
      <c r="DLO15" s="120"/>
      <c r="DLP15" s="120"/>
      <c r="DLQ15" s="120"/>
      <c r="DLR15" s="120"/>
      <c r="DLS15" s="120"/>
      <c r="DLT15" s="120"/>
      <c r="DLU15" s="120"/>
      <c r="DLV15" s="120"/>
      <c r="DLW15" s="120"/>
      <c r="DLX15" s="120"/>
      <c r="DLY15" s="120"/>
      <c r="DLZ15" s="120"/>
      <c r="DMA15" s="120"/>
      <c r="DMB15" s="120"/>
      <c r="DMC15" s="120"/>
      <c r="DMD15" s="120"/>
      <c r="DME15" s="120"/>
      <c r="DMF15" s="120"/>
      <c r="DMG15" s="120"/>
      <c r="DMH15" s="120"/>
      <c r="DMI15" s="120"/>
      <c r="DMJ15" s="120"/>
      <c r="DMK15" s="120"/>
      <c r="DML15" s="120"/>
      <c r="DMM15" s="120"/>
      <c r="DMN15" s="120"/>
      <c r="DMO15" s="120"/>
      <c r="DMP15" s="120"/>
      <c r="DMQ15" s="120"/>
      <c r="DMR15" s="120"/>
      <c r="DMS15" s="120"/>
      <c r="DMT15" s="120"/>
      <c r="DMU15" s="120"/>
      <c r="DMV15" s="120"/>
      <c r="DMW15" s="120"/>
      <c r="DMX15" s="120"/>
      <c r="DMY15" s="120"/>
      <c r="DMZ15" s="120"/>
      <c r="DNA15" s="120"/>
      <c r="DNB15" s="120"/>
      <c r="DNC15" s="120"/>
      <c r="DND15" s="120"/>
      <c r="DNE15" s="120"/>
      <c r="DNF15" s="120"/>
      <c r="DNG15" s="120"/>
      <c r="DNH15" s="120"/>
      <c r="DNI15" s="120"/>
      <c r="DNJ15" s="120"/>
      <c r="DNK15" s="120"/>
      <c r="DNL15" s="120"/>
      <c r="DNM15" s="120"/>
      <c r="DNN15" s="120"/>
      <c r="DNO15" s="120"/>
      <c r="DNP15" s="120"/>
      <c r="DNQ15" s="120"/>
      <c r="DNR15" s="120"/>
      <c r="DNS15" s="120"/>
      <c r="DNT15" s="120"/>
      <c r="DNU15" s="120"/>
      <c r="DNV15" s="120"/>
      <c r="DNW15" s="120"/>
      <c r="DNX15" s="120"/>
      <c r="DNY15" s="120"/>
      <c r="DNZ15" s="120"/>
      <c r="DOA15" s="120"/>
      <c r="DOB15" s="120"/>
      <c r="DOC15" s="120"/>
      <c r="DOD15" s="120"/>
      <c r="DOE15" s="120"/>
      <c r="DOF15" s="120"/>
      <c r="DOG15" s="120"/>
      <c r="DOH15" s="120"/>
      <c r="DOI15" s="120"/>
      <c r="DOJ15" s="120"/>
      <c r="DOK15" s="120"/>
      <c r="DOL15" s="120"/>
      <c r="DOM15" s="120"/>
      <c r="DON15" s="120"/>
      <c r="DOO15" s="120"/>
      <c r="DOP15" s="120"/>
      <c r="DOQ15" s="120"/>
      <c r="DOR15" s="120"/>
      <c r="DOS15" s="120"/>
      <c r="DOT15" s="120"/>
      <c r="DOU15" s="120"/>
      <c r="DOV15" s="120"/>
      <c r="DOW15" s="120"/>
      <c r="DOX15" s="120"/>
      <c r="DOY15" s="120"/>
      <c r="DOZ15" s="120"/>
      <c r="DPA15" s="120"/>
      <c r="DPB15" s="120"/>
      <c r="DPC15" s="120"/>
      <c r="DPD15" s="120"/>
      <c r="DPE15" s="120"/>
      <c r="DPF15" s="120"/>
      <c r="DPG15" s="120"/>
      <c r="DPH15" s="120"/>
      <c r="DPI15" s="120"/>
      <c r="DPJ15" s="120"/>
      <c r="DPK15" s="120"/>
      <c r="DPL15" s="120"/>
      <c r="DPM15" s="120"/>
      <c r="DPN15" s="120"/>
      <c r="DPO15" s="120"/>
      <c r="DPP15" s="120"/>
      <c r="DPQ15" s="120"/>
      <c r="DPR15" s="120"/>
      <c r="DPS15" s="120"/>
      <c r="DPT15" s="120"/>
      <c r="DPU15" s="120"/>
      <c r="DPV15" s="120"/>
      <c r="DPW15" s="120"/>
      <c r="DPX15" s="120"/>
      <c r="DPY15" s="120"/>
      <c r="DPZ15" s="120"/>
      <c r="DQA15" s="120"/>
      <c r="DQB15" s="120"/>
      <c r="DQC15" s="120"/>
      <c r="DQD15" s="120"/>
      <c r="DQE15" s="120"/>
      <c r="DQF15" s="120"/>
      <c r="DQG15" s="120"/>
      <c r="DQH15" s="120"/>
      <c r="DQI15" s="120"/>
      <c r="DQJ15" s="120"/>
      <c r="DQK15" s="120"/>
      <c r="DQL15" s="120"/>
      <c r="DQM15" s="120"/>
      <c r="DQN15" s="120"/>
      <c r="DQO15" s="120"/>
      <c r="DQP15" s="120"/>
      <c r="DQQ15" s="120"/>
      <c r="DQR15" s="120"/>
      <c r="DQS15" s="120"/>
      <c r="DQT15" s="120"/>
      <c r="DQU15" s="120"/>
      <c r="DQV15" s="120"/>
      <c r="DQW15" s="120"/>
      <c r="DQX15" s="120"/>
      <c r="DQY15" s="120"/>
      <c r="DQZ15" s="120"/>
      <c r="DRA15" s="120"/>
      <c r="DRB15" s="120"/>
      <c r="DRC15" s="120"/>
      <c r="DRD15" s="120"/>
      <c r="DRE15" s="120"/>
      <c r="DRF15" s="120"/>
      <c r="DRG15" s="120"/>
      <c r="DRH15" s="120"/>
      <c r="DRI15" s="120"/>
      <c r="DRJ15" s="120"/>
      <c r="DRK15" s="120"/>
      <c r="DRL15" s="120"/>
      <c r="DRM15" s="120"/>
      <c r="DRN15" s="120"/>
      <c r="DRO15" s="120"/>
      <c r="DRP15" s="120"/>
      <c r="DRQ15" s="120"/>
      <c r="DRR15" s="120"/>
      <c r="DRS15" s="120"/>
      <c r="DRT15" s="120"/>
      <c r="DRU15" s="120"/>
      <c r="DRV15" s="120"/>
      <c r="DRW15" s="120"/>
      <c r="DRX15" s="120"/>
      <c r="DRY15" s="120"/>
      <c r="DRZ15" s="120"/>
      <c r="DSA15" s="120"/>
      <c r="DSB15" s="120"/>
      <c r="DSC15" s="120"/>
      <c r="DSD15" s="120"/>
      <c r="DSE15" s="120"/>
      <c r="DSF15" s="120"/>
      <c r="DSG15" s="120"/>
      <c r="DSH15" s="120"/>
      <c r="DSI15" s="120"/>
      <c r="DSJ15" s="120"/>
      <c r="DSK15" s="120"/>
      <c r="DSL15" s="120"/>
      <c r="DSM15" s="120"/>
      <c r="DSN15" s="120"/>
      <c r="DSO15" s="120"/>
      <c r="DSP15" s="120"/>
      <c r="DSQ15" s="120"/>
      <c r="DSR15" s="120"/>
      <c r="DSS15" s="120"/>
      <c r="DST15" s="120"/>
      <c r="DSU15" s="120"/>
      <c r="DSV15" s="120"/>
      <c r="DSW15" s="120"/>
      <c r="DSX15" s="120"/>
      <c r="DSY15" s="120"/>
      <c r="DSZ15" s="120"/>
      <c r="DTA15" s="120"/>
      <c r="DTB15" s="120"/>
      <c r="DTC15" s="120"/>
      <c r="DTD15" s="120"/>
      <c r="DTE15" s="120"/>
      <c r="DTF15" s="120"/>
      <c r="DTG15" s="120"/>
      <c r="DTH15" s="120"/>
      <c r="DTI15" s="120"/>
      <c r="DTJ15" s="120"/>
      <c r="DTK15" s="120"/>
      <c r="DTL15" s="120"/>
      <c r="DTM15" s="120"/>
      <c r="DTN15" s="120"/>
      <c r="DTO15" s="120"/>
      <c r="DTP15" s="120"/>
      <c r="DTQ15" s="120"/>
      <c r="DTR15" s="120"/>
      <c r="DTS15" s="120"/>
      <c r="DTT15" s="120"/>
      <c r="DTU15" s="120"/>
      <c r="DTV15" s="120"/>
      <c r="DTW15" s="120"/>
      <c r="DTX15" s="120"/>
      <c r="DTY15" s="120"/>
      <c r="DTZ15" s="120"/>
      <c r="DUA15" s="120"/>
      <c r="DUB15" s="120"/>
      <c r="DUC15" s="120"/>
      <c r="DUD15" s="120"/>
      <c r="DUE15" s="120"/>
      <c r="DUF15" s="120"/>
      <c r="DUG15" s="120"/>
      <c r="DUH15" s="120"/>
      <c r="DUI15" s="120"/>
      <c r="DUJ15" s="120"/>
      <c r="DUK15" s="120"/>
      <c r="DUL15" s="120"/>
      <c r="DUM15" s="120"/>
      <c r="DUN15" s="120"/>
      <c r="DUO15" s="120"/>
      <c r="DUP15" s="120"/>
      <c r="DUQ15" s="120"/>
      <c r="DUR15" s="120"/>
      <c r="DUS15" s="120"/>
      <c r="DUT15" s="120"/>
      <c r="DUU15" s="120"/>
      <c r="DUV15" s="120"/>
      <c r="DUW15" s="120"/>
      <c r="DUX15" s="120"/>
      <c r="DUY15" s="120"/>
      <c r="DUZ15" s="120"/>
      <c r="DVA15" s="120"/>
      <c r="DVB15" s="120"/>
      <c r="DVC15" s="120"/>
      <c r="DVD15" s="120"/>
      <c r="DVE15" s="120"/>
      <c r="DVF15" s="120"/>
      <c r="DVG15" s="120"/>
      <c r="DVH15" s="120"/>
      <c r="DVI15" s="120"/>
      <c r="DVJ15" s="120"/>
      <c r="DVK15" s="120"/>
      <c r="DVL15" s="120"/>
      <c r="DVM15" s="120"/>
      <c r="DVN15" s="120"/>
      <c r="DVO15" s="120"/>
      <c r="DVP15" s="120"/>
      <c r="DVQ15" s="120"/>
      <c r="DVR15" s="120"/>
      <c r="DVS15" s="120"/>
      <c r="DVT15" s="120"/>
      <c r="DVU15" s="120"/>
      <c r="DVV15" s="120"/>
      <c r="DVW15" s="120"/>
      <c r="DVX15" s="120"/>
      <c r="DVY15" s="120"/>
      <c r="DVZ15" s="120"/>
      <c r="DWA15" s="120"/>
      <c r="DWB15" s="120"/>
      <c r="DWC15" s="120"/>
      <c r="DWD15" s="120"/>
      <c r="DWE15" s="120"/>
      <c r="DWF15" s="120"/>
      <c r="DWG15" s="120"/>
      <c r="DWH15" s="120"/>
      <c r="DWI15" s="120"/>
      <c r="DWJ15" s="120"/>
      <c r="DWK15" s="120"/>
      <c r="DWL15" s="120"/>
      <c r="DWM15" s="120"/>
      <c r="DWN15" s="120"/>
      <c r="DWO15" s="120"/>
      <c r="DWP15" s="120"/>
      <c r="DWQ15" s="120"/>
      <c r="DWR15" s="120"/>
      <c r="DWS15" s="120"/>
      <c r="DWT15" s="120"/>
      <c r="DWU15" s="120"/>
      <c r="DWV15" s="120"/>
      <c r="DWW15" s="120"/>
      <c r="DWX15" s="120"/>
      <c r="DWY15" s="120"/>
      <c r="DWZ15" s="120"/>
      <c r="DXA15" s="120"/>
      <c r="DXB15" s="120"/>
      <c r="DXC15" s="120"/>
      <c r="DXD15" s="120"/>
      <c r="DXE15" s="120"/>
      <c r="DXF15" s="120"/>
      <c r="DXG15" s="120"/>
      <c r="DXH15" s="120"/>
      <c r="DXI15" s="120"/>
      <c r="DXJ15" s="120"/>
      <c r="DXK15" s="120"/>
      <c r="DXL15" s="120"/>
      <c r="DXM15" s="120"/>
      <c r="DXN15" s="120"/>
      <c r="DXO15" s="120"/>
      <c r="DXP15" s="120"/>
      <c r="DXQ15" s="120"/>
      <c r="DXR15" s="120"/>
      <c r="DXS15" s="120"/>
      <c r="DXT15" s="120"/>
      <c r="DXU15" s="120"/>
      <c r="DXV15" s="120"/>
      <c r="DXW15" s="120"/>
      <c r="DXX15" s="120"/>
      <c r="DXY15" s="120"/>
      <c r="DXZ15" s="120"/>
      <c r="DYA15" s="120"/>
      <c r="DYB15" s="120"/>
      <c r="DYC15" s="120"/>
      <c r="DYD15" s="120"/>
      <c r="DYE15" s="120"/>
      <c r="DYF15" s="120"/>
      <c r="DYG15" s="120"/>
      <c r="DYH15" s="120"/>
      <c r="DYI15" s="120"/>
      <c r="DYJ15" s="120"/>
      <c r="DYK15" s="120"/>
      <c r="DYL15" s="120"/>
      <c r="DYM15" s="120"/>
      <c r="DYN15" s="120"/>
      <c r="DYO15" s="120"/>
      <c r="DYP15" s="120"/>
      <c r="DYQ15" s="120"/>
      <c r="DYR15" s="120"/>
      <c r="DYS15" s="120"/>
      <c r="DYT15" s="120"/>
      <c r="DYU15" s="120"/>
      <c r="DYV15" s="120"/>
      <c r="DYW15" s="120"/>
      <c r="DYX15" s="120"/>
      <c r="DYY15" s="120"/>
      <c r="DYZ15" s="120"/>
      <c r="DZA15" s="120"/>
      <c r="DZB15" s="120"/>
      <c r="DZC15" s="120"/>
      <c r="DZD15" s="120"/>
      <c r="DZE15" s="120"/>
      <c r="DZF15" s="120"/>
      <c r="DZG15" s="120"/>
      <c r="DZH15" s="120"/>
      <c r="DZI15" s="120"/>
      <c r="DZJ15" s="120"/>
      <c r="DZK15" s="120"/>
      <c r="DZL15" s="120"/>
      <c r="DZM15" s="120"/>
      <c r="DZN15" s="120"/>
      <c r="DZO15" s="120"/>
      <c r="DZP15" s="120"/>
      <c r="DZQ15" s="120"/>
      <c r="DZR15" s="120"/>
      <c r="DZS15" s="120"/>
      <c r="DZT15" s="120"/>
      <c r="DZU15" s="120"/>
      <c r="DZV15" s="120"/>
      <c r="DZW15" s="120"/>
      <c r="DZX15" s="120"/>
      <c r="DZY15" s="120"/>
      <c r="DZZ15" s="120"/>
      <c r="EAA15" s="120"/>
      <c r="EAB15" s="120"/>
      <c r="EAC15" s="120"/>
      <c r="EAD15" s="120"/>
      <c r="EAE15" s="120"/>
      <c r="EAF15" s="120"/>
      <c r="EAG15" s="120"/>
      <c r="EAH15" s="120"/>
      <c r="EAI15" s="120"/>
      <c r="EAJ15" s="120"/>
      <c r="EAK15" s="120"/>
      <c r="EAL15" s="120"/>
      <c r="EAM15" s="120"/>
      <c r="EAN15" s="120"/>
      <c r="EAO15" s="120"/>
      <c r="EAP15" s="120"/>
      <c r="EAQ15" s="120"/>
      <c r="EAR15" s="120"/>
      <c r="EAS15" s="120"/>
      <c r="EAT15" s="120"/>
      <c r="EAU15" s="120"/>
      <c r="EAV15" s="120"/>
      <c r="EAW15" s="120"/>
      <c r="EAX15" s="120"/>
      <c r="EAY15" s="120"/>
      <c r="EAZ15" s="120"/>
      <c r="EBA15" s="120"/>
      <c r="EBB15" s="120"/>
      <c r="EBC15" s="120"/>
      <c r="EBD15" s="120"/>
      <c r="EBE15" s="120"/>
      <c r="EBF15" s="120"/>
      <c r="EBG15" s="120"/>
      <c r="EBH15" s="120"/>
      <c r="EBI15" s="120"/>
      <c r="EBJ15" s="120"/>
      <c r="EBK15" s="120"/>
      <c r="EBL15" s="120"/>
      <c r="EBM15" s="120"/>
      <c r="EBN15" s="120"/>
      <c r="EBO15" s="120"/>
      <c r="EBP15" s="120"/>
      <c r="EBQ15" s="120"/>
      <c r="EBR15" s="120"/>
      <c r="EBS15" s="120"/>
      <c r="EBT15" s="120"/>
      <c r="EBU15" s="120"/>
      <c r="EBV15" s="120"/>
      <c r="EBW15" s="120"/>
      <c r="EBX15" s="120"/>
      <c r="EBY15" s="120"/>
      <c r="EBZ15" s="120"/>
      <c r="ECA15" s="120"/>
      <c r="ECB15" s="120"/>
      <c r="ECC15" s="120"/>
      <c r="ECD15" s="120"/>
      <c r="ECE15" s="120"/>
      <c r="ECF15" s="120"/>
      <c r="ECG15" s="120"/>
      <c r="ECH15" s="120"/>
      <c r="ECI15" s="120"/>
      <c r="ECJ15" s="120"/>
      <c r="ECK15" s="120"/>
      <c r="ECL15" s="120"/>
      <c r="ECM15" s="120"/>
      <c r="ECN15" s="120"/>
      <c r="ECO15" s="120"/>
      <c r="ECP15" s="120"/>
      <c r="ECQ15" s="120"/>
      <c r="ECR15" s="120"/>
      <c r="ECS15" s="120"/>
      <c r="ECT15" s="120"/>
      <c r="ECU15" s="120"/>
      <c r="ECV15" s="120"/>
      <c r="ECW15" s="120"/>
      <c r="ECX15" s="120"/>
      <c r="ECY15" s="120"/>
      <c r="ECZ15" s="120"/>
      <c r="EDA15" s="120"/>
      <c r="EDB15" s="120"/>
      <c r="EDC15" s="120"/>
      <c r="EDD15" s="120"/>
      <c r="EDE15" s="120"/>
      <c r="EDF15" s="120"/>
      <c r="EDG15" s="120"/>
      <c r="EDH15" s="120"/>
      <c r="EDI15" s="120"/>
      <c r="EDJ15" s="120"/>
      <c r="EDK15" s="120"/>
      <c r="EDL15" s="120"/>
      <c r="EDM15" s="120"/>
      <c r="EDN15" s="120"/>
      <c r="EDO15" s="120"/>
      <c r="EDP15" s="120"/>
      <c r="EDQ15" s="120"/>
      <c r="EDR15" s="120"/>
      <c r="EDS15" s="120"/>
      <c r="EDT15" s="120"/>
      <c r="EDU15" s="120"/>
      <c r="EDV15" s="120"/>
      <c r="EDW15" s="120"/>
      <c r="EDX15" s="120"/>
      <c r="EDY15" s="120"/>
      <c r="EDZ15" s="120"/>
      <c r="EEA15" s="120"/>
      <c r="EEB15" s="120"/>
      <c r="EEC15" s="120"/>
      <c r="EED15" s="120"/>
      <c r="EEE15" s="120"/>
      <c r="EEF15" s="120"/>
      <c r="EEG15" s="120"/>
      <c r="EEH15" s="120"/>
      <c r="EEI15" s="120"/>
      <c r="EEJ15" s="120"/>
      <c r="EEK15" s="120"/>
      <c r="EEL15" s="120"/>
      <c r="EEM15" s="120"/>
      <c r="EEN15" s="120"/>
      <c r="EEO15" s="120"/>
      <c r="EEP15" s="120"/>
      <c r="EEQ15" s="120"/>
      <c r="EER15" s="120"/>
      <c r="EES15" s="120"/>
      <c r="EET15" s="120"/>
      <c r="EEU15" s="120"/>
      <c r="EEV15" s="120"/>
      <c r="EEW15" s="120"/>
      <c r="EEX15" s="120"/>
      <c r="EEY15" s="120"/>
      <c r="EEZ15" s="120"/>
      <c r="EFA15" s="120"/>
      <c r="EFB15" s="120"/>
      <c r="EFC15" s="120"/>
      <c r="EFD15" s="120"/>
      <c r="EFE15" s="120"/>
      <c r="EFF15" s="120"/>
      <c r="EFG15" s="120"/>
      <c r="EFH15" s="120"/>
      <c r="EFI15" s="120"/>
      <c r="EFJ15" s="120"/>
      <c r="EFK15" s="120"/>
      <c r="EFL15" s="120"/>
      <c r="EFM15" s="120"/>
      <c r="EFN15" s="120"/>
      <c r="EFO15" s="120"/>
      <c r="EFP15" s="120"/>
      <c r="EFQ15" s="120"/>
      <c r="EFR15" s="120"/>
      <c r="EFS15" s="120"/>
      <c r="EFT15" s="120"/>
      <c r="EFU15" s="120"/>
      <c r="EFV15" s="120"/>
      <c r="EFW15" s="120"/>
      <c r="EFX15" s="120"/>
      <c r="EFY15" s="120"/>
      <c r="EFZ15" s="120"/>
      <c r="EGA15" s="120"/>
      <c r="EGB15" s="120"/>
      <c r="EGC15" s="120"/>
      <c r="EGD15" s="120"/>
      <c r="EGE15" s="120"/>
      <c r="EGF15" s="120"/>
      <c r="EGG15" s="120"/>
      <c r="EGH15" s="120"/>
      <c r="EGI15" s="120"/>
      <c r="EGJ15" s="120"/>
      <c r="EGK15" s="120"/>
      <c r="EGL15" s="120"/>
      <c r="EGM15" s="120"/>
      <c r="EGN15" s="120"/>
      <c r="EGO15" s="120"/>
      <c r="EGP15" s="120"/>
      <c r="EGQ15" s="120"/>
      <c r="EGR15" s="120"/>
      <c r="EGS15" s="120"/>
      <c r="EGT15" s="120"/>
      <c r="EGU15" s="120"/>
      <c r="EGV15" s="120"/>
      <c r="EGW15" s="120"/>
      <c r="EGX15" s="120"/>
      <c r="EGY15" s="120"/>
      <c r="EGZ15" s="120"/>
      <c r="EHA15" s="120"/>
      <c r="EHB15" s="120"/>
      <c r="EHC15" s="120"/>
      <c r="EHD15" s="120"/>
      <c r="EHE15" s="120"/>
      <c r="EHF15" s="120"/>
      <c r="EHG15" s="120"/>
      <c r="EHH15" s="120"/>
      <c r="EHI15" s="120"/>
      <c r="EHJ15" s="120"/>
      <c r="EHK15" s="120"/>
      <c r="EHL15" s="120"/>
      <c r="EHM15" s="120"/>
      <c r="EHN15" s="120"/>
      <c r="EHO15" s="120"/>
      <c r="EHP15" s="120"/>
      <c r="EHQ15" s="120"/>
      <c r="EHR15" s="120"/>
      <c r="EHS15" s="120"/>
      <c r="EHT15" s="120"/>
      <c r="EHU15" s="120"/>
      <c r="EHV15" s="120"/>
      <c r="EHW15" s="120"/>
      <c r="EHX15" s="120"/>
      <c r="EHY15" s="120"/>
      <c r="EHZ15" s="120"/>
      <c r="EIA15" s="120"/>
      <c r="EIB15" s="120"/>
      <c r="EIC15" s="120"/>
      <c r="EID15" s="120"/>
      <c r="EIE15" s="120"/>
      <c r="EIF15" s="120"/>
      <c r="EIG15" s="120"/>
      <c r="EIH15" s="120"/>
      <c r="EII15" s="120"/>
      <c r="EIJ15" s="120"/>
      <c r="EIK15" s="120"/>
      <c r="EIL15" s="120"/>
      <c r="EIM15" s="120"/>
      <c r="EIN15" s="120"/>
      <c r="EIO15" s="120"/>
      <c r="EIP15" s="120"/>
      <c r="EIQ15" s="120"/>
      <c r="EIR15" s="120"/>
      <c r="EIS15" s="120"/>
      <c r="EIT15" s="120"/>
      <c r="EIU15" s="120"/>
      <c r="EIV15" s="120"/>
      <c r="EIW15" s="120"/>
      <c r="EIX15" s="120"/>
      <c r="EIY15" s="120"/>
      <c r="EIZ15" s="120"/>
      <c r="EJA15" s="120"/>
      <c r="EJB15" s="120"/>
      <c r="EJC15" s="120"/>
      <c r="EJD15" s="120"/>
      <c r="EJE15" s="120"/>
      <c r="EJF15" s="120"/>
      <c r="EJG15" s="120"/>
      <c r="EJH15" s="120"/>
      <c r="EJI15" s="120"/>
      <c r="EJJ15" s="120"/>
      <c r="EJK15" s="120"/>
      <c r="EJL15" s="120"/>
      <c r="EJM15" s="120"/>
      <c r="EJN15" s="120"/>
      <c r="EJO15" s="120"/>
      <c r="EJP15" s="120"/>
      <c r="EJQ15" s="120"/>
      <c r="EJR15" s="120"/>
      <c r="EJS15" s="120"/>
      <c r="EJT15" s="120"/>
      <c r="EJU15" s="120"/>
      <c r="EJV15" s="120"/>
      <c r="EJW15" s="120"/>
      <c r="EJX15" s="120"/>
      <c r="EJY15" s="120"/>
      <c r="EJZ15" s="120"/>
      <c r="EKA15" s="120"/>
      <c r="EKB15" s="120"/>
      <c r="EKC15" s="120"/>
      <c r="EKD15" s="120"/>
      <c r="EKE15" s="120"/>
      <c r="EKF15" s="120"/>
      <c r="EKG15" s="120"/>
      <c r="EKH15" s="120"/>
      <c r="EKI15" s="120"/>
      <c r="EKJ15" s="120"/>
      <c r="EKK15" s="120"/>
      <c r="EKL15" s="120"/>
      <c r="EKM15" s="120"/>
      <c r="EKN15" s="120"/>
      <c r="EKO15" s="120"/>
      <c r="EKP15" s="120"/>
      <c r="EKQ15" s="120"/>
      <c r="EKR15" s="120"/>
      <c r="EKS15" s="120"/>
      <c r="EKT15" s="120"/>
      <c r="EKU15" s="120"/>
      <c r="EKV15" s="120"/>
      <c r="EKW15" s="120"/>
      <c r="EKX15" s="120"/>
      <c r="EKY15" s="120"/>
      <c r="EKZ15" s="120"/>
      <c r="ELA15" s="120"/>
      <c r="ELB15" s="120"/>
      <c r="ELC15" s="120"/>
      <c r="ELD15" s="120"/>
      <c r="ELE15" s="120"/>
      <c r="ELF15" s="120"/>
      <c r="ELG15" s="120"/>
      <c r="ELH15" s="120"/>
      <c r="ELI15" s="120"/>
      <c r="ELJ15" s="120"/>
      <c r="ELK15" s="120"/>
      <c r="ELL15" s="120"/>
      <c r="ELM15" s="120"/>
      <c r="ELN15" s="120"/>
      <c r="ELO15" s="120"/>
      <c r="ELP15" s="120"/>
      <c r="ELQ15" s="120"/>
      <c r="ELR15" s="120"/>
      <c r="ELS15" s="120"/>
      <c r="ELT15" s="120"/>
      <c r="ELU15" s="120"/>
      <c r="ELV15" s="120"/>
      <c r="ELW15" s="120"/>
      <c r="ELX15" s="120"/>
      <c r="ELY15" s="120"/>
      <c r="ELZ15" s="120"/>
      <c r="EMA15" s="120"/>
      <c r="EMB15" s="120"/>
      <c r="EMC15" s="120"/>
      <c r="EMD15" s="120"/>
      <c r="EME15" s="120"/>
      <c r="EMF15" s="120"/>
      <c r="EMG15" s="120"/>
      <c r="EMH15" s="120"/>
      <c r="EMI15" s="120"/>
      <c r="EMJ15" s="120"/>
      <c r="EMK15" s="120"/>
      <c r="EML15" s="120"/>
      <c r="EMM15" s="120"/>
      <c r="EMN15" s="120"/>
      <c r="EMO15" s="120"/>
      <c r="EMP15" s="120"/>
      <c r="EMQ15" s="120"/>
      <c r="EMR15" s="120"/>
      <c r="EMS15" s="120"/>
      <c r="EMT15" s="120"/>
      <c r="EMU15" s="120"/>
      <c r="EMV15" s="120"/>
      <c r="EMW15" s="120"/>
      <c r="EMX15" s="120"/>
      <c r="EMY15" s="120"/>
      <c r="EMZ15" s="120"/>
      <c r="ENA15" s="120"/>
      <c r="ENB15" s="120"/>
      <c r="ENC15" s="120"/>
      <c r="END15" s="120"/>
      <c r="ENE15" s="120"/>
      <c r="ENF15" s="120"/>
      <c r="ENG15" s="120"/>
      <c r="ENH15" s="120"/>
      <c r="ENI15" s="120"/>
      <c r="ENJ15" s="120"/>
      <c r="ENK15" s="120"/>
      <c r="ENL15" s="120"/>
      <c r="ENM15" s="120"/>
      <c r="ENN15" s="120"/>
      <c r="ENO15" s="120"/>
      <c r="ENP15" s="120"/>
      <c r="ENQ15" s="120"/>
      <c r="ENR15" s="120"/>
      <c r="ENS15" s="120"/>
      <c r="ENT15" s="120"/>
      <c r="ENU15" s="120"/>
      <c r="ENV15" s="120"/>
      <c r="ENW15" s="120"/>
      <c r="ENX15" s="120"/>
      <c r="ENY15" s="120"/>
      <c r="ENZ15" s="120"/>
      <c r="EOA15" s="120"/>
      <c r="EOB15" s="120"/>
      <c r="EOC15" s="120"/>
      <c r="EOD15" s="120"/>
      <c r="EOE15" s="120"/>
      <c r="EOF15" s="120"/>
      <c r="EOG15" s="120"/>
      <c r="EOH15" s="120"/>
      <c r="EOI15" s="120"/>
      <c r="EOJ15" s="120"/>
      <c r="EOK15" s="120"/>
      <c r="EOL15" s="120"/>
      <c r="EOM15" s="120"/>
      <c r="EON15" s="120"/>
      <c r="EOO15" s="120"/>
      <c r="EOP15" s="120"/>
      <c r="EOQ15" s="120"/>
      <c r="EOR15" s="120"/>
      <c r="EOS15" s="120"/>
      <c r="EOT15" s="120"/>
      <c r="EOU15" s="120"/>
      <c r="EOV15" s="120"/>
      <c r="EOW15" s="120"/>
      <c r="EOX15" s="120"/>
      <c r="EOY15" s="120"/>
      <c r="EOZ15" s="120"/>
      <c r="EPA15" s="120"/>
      <c r="EPB15" s="120"/>
      <c r="EPC15" s="120"/>
      <c r="EPD15" s="120"/>
      <c r="EPE15" s="120"/>
      <c r="EPF15" s="120"/>
      <c r="EPG15" s="120"/>
      <c r="EPH15" s="120"/>
      <c r="EPI15" s="120"/>
      <c r="EPJ15" s="120"/>
      <c r="EPK15" s="120"/>
      <c r="EPL15" s="120"/>
      <c r="EPM15" s="120"/>
      <c r="EPN15" s="120"/>
      <c r="EPO15" s="120"/>
      <c r="EPP15" s="120"/>
      <c r="EPQ15" s="120"/>
      <c r="EPR15" s="120"/>
      <c r="EPS15" s="120"/>
      <c r="EPT15" s="120"/>
      <c r="EPU15" s="120"/>
      <c r="EPV15" s="120"/>
      <c r="EPW15" s="120"/>
      <c r="EPX15" s="120"/>
      <c r="EPY15" s="120"/>
      <c r="EPZ15" s="120"/>
      <c r="EQA15" s="120"/>
      <c r="EQB15" s="120"/>
      <c r="EQC15" s="120"/>
      <c r="EQD15" s="120"/>
      <c r="EQE15" s="120"/>
      <c r="EQF15" s="120"/>
      <c r="EQG15" s="120"/>
      <c r="EQH15" s="120"/>
      <c r="EQI15" s="120"/>
      <c r="EQJ15" s="120"/>
      <c r="EQK15" s="120"/>
      <c r="EQL15" s="120"/>
      <c r="EQM15" s="120"/>
      <c r="EQN15" s="120"/>
      <c r="EQO15" s="120"/>
      <c r="EQP15" s="120"/>
      <c r="EQQ15" s="120"/>
      <c r="EQR15" s="120"/>
      <c r="EQS15" s="120"/>
      <c r="EQT15" s="120"/>
      <c r="EQU15" s="120"/>
      <c r="EQV15" s="120"/>
      <c r="EQW15" s="120"/>
      <c r="EQX15" s="120"/>
      <c r="EQY15" s="120"/>
      <c r="EQZ15" s="120"/>
      <c r="ERA15" s="120"/>
      <c r="ERB15" s="120"/>
      <c r="ERC15" s="120"/>
      <c r="ERD15" s="120"/>
      <c r="ERE15" s="120"/>
      <c r="ERF15" s="120"/>
      <c r="ERG15" s="120"/>
      <c r="ERH15" s="120"/>
      <c r="ERI15" s="120"/>
      <c r="ERJ15" s="120"/>
      <c r="ERK15" s="120"/>
      <c r="ERL15" s="120"/>
      <c r="ERM15" s="120"/>
      <c r="ERN15" s="120"/>
      <c r="ERO15" s="120"/>
      <c r="ERP15" s="120"/>
      <c r="ERQ15" s="120"/>
      <c r="ERR15" s="120"/>
      <c r="ERS15" s="120"/>
      <c r="ERT15" s="120"/>
      <c r="ERU15" s="120"/>
      <c r="ERV15" s="120"/>
      <c r="ERW15" s="120"/>
      <c r="ERX15" s="120"/>
      <c r="ERY15" s="120"/>
      <c r="ERZ15" s="120"/>
      <c r="ESA15" s="120"/>
      <c r="ESB15" s="120"/>
      <c r="ESC15" s="120"/>
      <c r="ESD15" s="120"/>
      <c r="ESE15" s="120"/>
      <c r="ESF15" s="120"/>
      <c r="ESG15" s="120"/>
      <c r="ESH15" s="120"/>
      <c r="ESI15" s="120"/>
      <c r="ESJ15" s="120"/>
      <c r="ESK15" s="120"/>
      <c r="ESL15" s="120"/>
      <c r="ESM15" s="120"/>
      <c r="ESN15" s="120"/>
      <c r="ESO15" s="120"/>
      <c r="ESP15" s="120"/>
      <c r="ESQ15" s="120"/>
      <c r="ESR15" s="120"/>
      <c r="ESS15" s="120"/>
      <c r="EST15" s="120"/>
      <c r="ESU15" s="120"/>
      <c r="ESV15" s="120"/>
      <c r="ESW15" s="120"/>
      <c r="ESX15" s="120"/>
      <c r="ESY15" s="120"/>
      <c r="ESZ15" s="120"/>
      <c r="ETA15" s="120"/>
      <c r="ETB15" s="120"/>
      <c r="ETC15" s="120"/>
      <c r="ETD15" s="120"/>
      <c r="ETE15" s="120"/>
      <c r="ETF15" s="120"/>
      <c r="ETG15" s="120"/>
      <c r="ETH15" s="120"/>
      <c r="ETI15" s="120"/>
      <c r="ETJ15" s="120"/>
      <c r="ETK15" s="120"/>
      <c r="ETL15" s="120"/>
      <c r="ETM15" s="120"/>
      <c r="ETN15" s="120"/>
      <c r="ETO15" s="120"/>
      <c r="ETP15" s="120"/>
      <c r="ETQ15" s="120"/>
      <c r="ETR15" s="120"/>
      <c r="ETS15" s="120"/>
      <c r="ETT15" s="120"/>
      <c r="ETU15" s="120"/>
      <c r="ETV15" s="120"/>
      <c r="ETW15" s="120"/>
      <c r="ETX15" s="120"/>
      <c r="ETY15" s="120"/>
      <c r="ETZ15" s="120"/>
      <c r="EUA15" s="120"/>
      <c r="EUB15" s="120"/>
      <c r="EUC15" s="120"/>
      <c r="EUD15" s="120"/>
      <c r="EUE15" s="120"/>
      <c r="EUF15" s="120"/>
      <c r="EUG15" s="120"/>
      <c r="EUH15" s="120"/>
      <c r="EUI15" s="120"/>
      <c r="EUJ15" s="120"/>
      <c r="EUK15" s="120"/>
      <c r="EUL15" s="120"/>
      <c r="EUM15" s="120"/>
      <c r="EUN15" s="120"/>
      <c r="EUO15" s="120"/>
      <c r="EUP15" s="120"/>
      <c r="EUQ15" s="120"/>
      <c r="EUR15" s="120"/>
      <c r="EUS15" s="120"/>
      <c r="EUT15" s="120"/>
      <c r="EUU15" s="120"/>
      <c r="EUV15" s="120"/>
      <c r="EUW15" s="120"/>
      <c r="EUX15" s="120"/>
      <c r="EUY15" s="120"/>
      <c r="EUZ15" s="120"/>
      <c r="EVA15" s="120"/>
      <c r="EVB15" s="120"/>
      <c r="EVC15" s="120"/>
      <c r="EVD15" s="120"/>
      <c r="EVE15" s="120"/>
      <c r="EVF15" s="120"/>
      <c r="EVG15" s="120"/>
      <c r="EVH15" s="120"/>
      <c r="EVI15" s="120"/>
      <c r="EVJ15" s="120"/>
      <c r="EVK15" s="120"/>
      <c r="EVL15" s="120"/>
      <c r="EVM15" s="120"/>
      <c r="EVN15" s="120"/>
      <c r="EVO15" s="120"/>
      <c r="EVP15" s="120"/>
      <c r="EVQ15" s="120"/>
      <c r="EVR15" s="120"/>
      <c r="EVS15" s="120"/>
      <c r="EVT15" s="120"/>
      <c r="EVU15" s="120"/>
      <c r="EVV15" s="120"/>
      <c r="EVW15" s="120"/>
      <c r="EVX15" s="120"/>
      <c r="EVY15" s="120"/>
      <c r="EVZ15" s="120"/>
      <c r="EWA15" s="120"/>
      <c r="EWB15" s="120"/>
      <c r="EWC15" s="120"/>
      <c r="EWD15" s="120"/>
      <c r="EWE15" s="120"/>
      <c r="EWF15" s="120"/>
      <c r="EWG15" s="120"/>
      <c r="EWH15" s="120"/>
      <c r="EWI15" s="120"/>
      <c r="EWJ15" s="120"/>
      <c r="EWK15" s="120"/>
      <c r="EWL15" s="120"/>
      <c r="EWM15" s="120"/>
      <c r="EWN15" s="120"/>
      <c r="EWO15" s="120"/>
      <c r="EWP15" s="120"/>
      <c r="EWQ15" s="120"/>
      <c r="EWR15" s="120"/>
      <c r="EWS15" s="120"/>
      <c r="EWT15" s="120"/>
      <c r="EWU15" s="120"/>
      <c r="EWV15" s="120"/>
      <c r="EWW15" s="120"/>
      <c r="EWX15" s="120"/>
      <c r="EWY15" s="120"/>
      <c r="EWZ15" s="120"/>
      <c r="EXA15" s="120"/>
      <c r="EXB15" s="120"/>
      <c r="EXC15" s="120"/>
      <c r="EXD15" s="120"/>
      <c r="EXE15" s="120"/>
      <c r="EXF15" s="120"/>
      <c r="EXG15" s="120"/>
      <c r="EXH15" s="120"/>
      <c r="EXI15" s="120"/>
      <c r="EXJ15" s="120"/>
      <c r="EXK15" s="120"/>
      <c r="EXL15" s="120"/>
      <c r="EXM15" s="120"/>
      <c r="EXN15" s="120"/>
      <c r="EXO15" s="120"/>
      <c r="EXP15" s="120"/>
      <c r="EXQ15" s="120"/>
      <c r="EXR15" s="120"/>
      <c r="EXS15" s="120"/>
      <c r="EXT15" s="120"/>
      <c r="EXU15" s="120"/>
      <c r="EXV15" s="120"/>
      <c r="EXW15" s="120"/>
      <c r="EXX15" s="120"/>
      <c r="EXY15" s="120"/>
      <c r="EXZ15" s="120"/>
      <c r="EYA15" s="120"/>
      <c r="EYB15" s="120"/>
      <c r="EYC15" s="120"/>
      <c r="EYD15" s="120"/>
      <c r="EYE15" s="120"/>
      <c r="EYF15" s="120"/>
      <c r="EYG15" s="120"/>
      <c r="EYH15" s="120"/>
      <c r="EYI15" s="120"/>
      <c r="EYJ15" s="120"/>
      <c r="EYK15" s="120"/>
      <c r="EYL15" s="120"/>
      <c r="EYM15" s="120"/>
      <c r="EYN15" s="120"/>
      <c r="EYO15" s="120"/>
      <c r="EYP15" s="120"/>
      <c r="EYQ15" s="120"/>
      <c r="EYR15" s="120"/>
      <c r="EYS15" s="120"/>
      <c r="EYT15" s="120"/>
      <c r="EYU15" s="120"/>
      <c r="EYV15" s="120"/>
      <c r="EYW15" s="120"/>
      <c r="EYX15" s="120"/>
      <c r="EYY15" s="120"/>
      <c r="EYZ15" s="120"/>
      <c r="EZA15" s="120"/>
      <c r="EZB15" s="120"/>
      <c r="EZC15" s="120"/>
      <c r="EZD15" s="120"/>
      <c r="EZE15" s="120"/>
      <c r="EZF15" s="120"/>
      <c r="EZG15" s="120"/>
      <c r="EZH15" s="120"/>
      <c r="EZI15" s="120"/>
      <c r="EZJ15" s="120"/>
      <c r="EZK15" s="120"/>
      <c r="EZL15" s="120"/>
      <c r="EZM15" s="120"/>
      <c r="EZN15" s="120"/>
      <c r="EZO15" s="120"/>
      <c r="EZP15" s="120"/>
      <c r="EZQ15" s="120"/>
      <c r="EZR15" s="120"/>
      <c r="EZS15" s="120"/>
      <c r="EZT15" s="120"/>
      <c r="EZU15" s="120"/>
      <c r="EZV15" s="120"/>
      <c r="EZW15" s="120"/>
      <c r="EZX15" s="120"/>
      <c r="EZY15" s="120"/>
      <c r="EZZ15" s="120"/>
      <c r="FAA15" s="120"/>
      <c r="FAB15" s="120"/>
      <c r="FAC15" s="120"/>
      <c r="FAD15" s="120"/>
      <c r="FAE15" s="120"/>
      <c r="FAF15" s="120"/>
      <c r="FAG15" s="120"/>
      <c r="FAH15" s="120"/>
      <c r="FAI15" s="120"/>
      <c r="FAJ15" s="120"/>
      <c r="FAK15" s="120"/>
      <c r="FAL15" s="120"/>
      <c r="FAM15" s="120"/>
      <c r="FAN15" s="120"/>
      <c r="FAO15" s="120"/>
      <c r="FAP15" s="120"/>
      <c r="FAQ15" s="120"/>
      <c r="FAR15" s="120"/>
      <c r="FAS15" s="120"/>
      <c r="FAT15" s="120"/>
      <c r="FAU15" s="120"/>
      <c r="FAV15" s="120"/>
      <c r="FAW15" s="120"/>
      <c r="FAX15" s="120"/>
      <c r="FAY15" s="120"/>
      <c r="FAZ15" s="120"/>
      <c r="FBA15" s="120"/>
      <c r="FBB15" s="120"/>
      <c r="FBC15" s="120"/>
      <c r="FBD15" s="120"/>
      <c r="FBE15" s="120"/>
      <c r="FBF15" s="120"/>
      <c r="FBG15" s="120"/>
      <c r="FBH15" s="120"/>
      <c r="FBI15" s="120"/>
      <c r="FBJ15" s="120"/>
      <c r="FBK15" s="120"/>
      <c r="FBL15" s="120"/>
      <c r="FBM15" s="120"/>
      <c r="FBN15" s="120"/>
      <c r="FBO15" s="120"/>
      <c r="FBP15" s="120"/>
      <c r="FBQ15" s="120"/>
      <c r="FBR15" s="120"/>
      <c r="FBS15" s="120"/>
      <c r="FBT15" s="120"/>
      <c r="FBU15" s="120"/>
      <c r="FBV15" s="120"/>
      <c r="FBW15" s="120"/>
      <c r="FBX15" s="120"/>
      <c r="FBY15" s="120"/>
      <c r="FBZ15" s="120"/>
      <c r="FCA15" s="120"/>
      <c r="FCB15" s="120"/>
      <c r="FCC15" s="120"/>
      <c r="FCD15" s="120"/>
      <c r="FCE15" s="120"/>
      <c r="FCF15" s="120"/>
      <c r="FCG15" s="120"/>
      <c r="FCH15" s="120"/>
      <c r="FCI15" s="120"/>
      <c r="FCJ15" s="120"/>
      <c r="FCK15" s="120"/>
      <c r="FCL15" s="120"/>
      <c r="FCM15" s="120"/>
      <c r="FCN15" s="120"/>
      <c r="FCO15" s="120"/>
      <c r="FCP15" s="120"/>
      <c r="FCQ15" s="120"/>
      <c r="FCR15" s="120"/>
      <c r="FCS15" s="120"/>
      <c r="FCT15" s="120"/>
      <c r="FCU15" s="120"/>
      <c r="FCV15" s="120"/>
      <c r="FCW15" s="120"/>
      <c r="FCX15" s="120"/>
      <c r="FCY15" s="120"/>
      <c r="FCZ15" s="120"/>
      <c r="FDA15" s="120"/>
      <c r="FDB15" s="120"/>
      <c r="FDC15" s="120"/>
      <c r="FDD15" s="120"/>
      <c r="FDE15" s="120"/>
      <c r="FDF15" s="120"/>
      <c r="FDG15" s="120"/>
      <c r="FDH15" s="120"/>
      <c r="FDI15" s="120"/>
      <c r="FDJ15" s="120"/>
      <c r="FDK15" s="120"/>
      <c r="FDL15" s="120"/>
      <c r="FDM15" s="120"/>
      <c r="FDN15" s="120"/>
      <c r="FDO15" s="120"/>
      <c r="FDP15" s="120"/>
      <c r="FDQ15" s="120"/>
      <c r="FDR15" s="120"/>
      <c r="FDS15" s="120"/>
      <c r="FDT15" s="120"/>
      <c r="FDU15" s="120"/>
      <c r="FDV15" s="120"/>
      <c r="FDW15" s="120"/>
      <c r="FDX15" s="120"/>
      <c r="FDY15" s="120"/>
      <c r="FDZ15" s="120"/>
      <c r="FEA15" s="120"/>
      <c r="FEB15" s="120"/>
      <c r="FEC15" s="120"/>
      <c r="FED15" s="120"/>
      <c r="FEE15" s="120"/>
      <c r="FEF15" s="120"/>
      <c r="FEG15" s="120"/>
      <c r="FEH15" s="120"/>
      <c r="FEI15" s="120"/>
      <c r="FEJ15" s="120"/>
      <c r="FEK15" s="120"/>
      <c r="FEL15" s="120"/>
      <c r="FEM15" s="120"/>
      <c r="FEN15" s="120"/>
      <c r="FEO15" s="120"/>
      <c r="FEP15" s="120"/>
      <c r="FEQ15" s="120"/>
      <c r="FER15" s="120"/>
      <c r="FES15" s="120"/>
      <c r="FET15" s="120"/>
      <c r="FEU15" s="120"/>
      <c r="FEV15" s="120"/>
      <c r="FEW15" s="120"/>
      <c r="FEX15" s="120"/>
      <c r="FEY15" s="120"/>
      <c r="FEZ15" s="120"/>
      <c r="FFA15" s="120"/>
      <c r="FFB15" s="120"/>
      <c r="FFC15" s="120"/>
      <c r="FFD15" s="120"/>
      <c r="FFE15" s="120"/>
      <c r="FFF15" s="120"/>
      <c r="FFG15" s="120"/>
      <c r="FFH15" s="120"/>
      <c r="FFI15" s="120"/>
      <c r="FFJ15" s="120"/>
      <c r="FFK15" s="120"/>
      <c r="FFL15" s="120"/>
      <c r="FFM15" s="120"/>
      <c r="FFN15" s="120"/>
      <c r="FFO15" s="120"/>
      <c r="FFP15" s="120"/>
      <c r="FFQ15" s="120"/>
      <c r="FFR15" s="120"/>
      <c r="FFS15" s="120"/>
      <c r="FFT15" s="120"/>
      <c r="FFU15" s="120"/>
      <c r="FFV15" s="120"/>
      <c r="FFW15" s="120"/>
      <c r="FFX15" s="120"/>
      <c r="FFY15" s="120"/>
      <c r="FFZ15" s="120"/>
      <c r="FGA15" s="120"/>
      <c r="FGB15" s="120"/>
      <c r="FGC15" s="120"/>
      <c r="FGD15" s="120"/>
      <c r="FGE15" s="120"/>
      <c r="FGF15" s="120"/>
      <c r="FGG15" s="120"/>
      <c r="FGH15" s="120"/>
      <c r="FGI15" s="120"/>
      <c r="FGJ15" s="120"/>
      <c r="FGK15" s="120"/>
      <c r="FGL15" s="120"/>
      <c r="FGM15" s="120"/>
      <c r="FGN15" s="120"/>
      <c r="FGO15" s="120"/>
      <c r="FGP15" s="120"/>
      <c r="FGQ15" s="120"/>
      <c r="FGR15" s="120"/>
      <c r="FGS15" s="120"/>
      <c r="FGT15" s="120"/>
      <c r="FGU15" s="120"/>
      <c r="FGV15" s="120"/>
      <c r="FGW15" s="120"/>
      <c r="FGX15" s="120"/>
      <c r="FGY15" s="120"/>
      <c r="FGZ15" s="120"/>
      <c r="FHA15" s="120"/>
      <c r="FHB15" s="120"/>
      <c r="FHC15" s="120"/>
      <c r="FHD15" s="120"/>
      <c r="FHE15" s="120"/>
      <c r="FHF15" s="120"/>
      <c r="FHG15" s="120"/>
      <c r="FHH15" s="120"/>
      <c r="FHI15" s="120"/>
      <c r="FHJ15" s="120"/>
      <c r="FHK15" s="120"/>
      <c r="FHL15" s="120"/>
      <c r="FHM15" s="120"/>
      <c r="FHN15" s="120"/>
      <c r="FHO15" s="120"/>
      <c r="FHP15" s="120"/>
      <c r="FHQ15" s="120"/>
      <c r="FHR15" s="120"/>
      <c r="FHS15" s="120"/>
      <c r="FHT15" s="120"/>
      <c r="FHU15" s="120"/>
      <c r="FHV15" s="120"/>
      <c r="FHW15" s="120"/>
      <c r="FHX15" s="120"/>
      <c r="FHY15" s="120"/>
      <c r="FHZ15" s="120"/>
      <c r="FIA15" s="120"/>
      <c r="FIB15" s="120"/>
      <c r="FIC15" s="120"/>
      <c r="FID15" s="120"/>
      <c r="FIE15" s="120"/>
      <c r="FIF15" s="120"/>
      <c r="FIG15" s="120"/>
      <c r="FIH15" s="120"/>
      <c r="FII15" s="120"/>
      <c r="FIJ15" s="120"/>
      <c r="FIK15" s="120"/>
      <c r="FIL15" s="120"/>
      <c r="FIM15" s="120"/>
      <c r="FIN15" s="120"/>
      <c r="FIO15" s="120"/>
      <c r="FIP15" s="120"/>
      <c r="FIQ15" s="120"/>
      <c r="FIR15" s="120"/>
      <c r="FIS15" s="120"/>
      <c r="FIT15" s="120"/>
      <c r="FIU15" s="120"/>
      <c r="FIV15" s="120"/>
      <c r="FIW15" s="120"/>
      <c r="FIX15" s="120"/>
      <c r="FIY15" s="120"/>
      <c r="FIZ15" s="120"/>
      <c r="FJA15" s="120"/>
      <c r="FJB15" s="120"/>
      <c r="FJC15" s="120"/>
      <c r="FJD15" s="120"/>
      <c r="FJE15" s="120"/>
      <c r="FJF15" s="120"/>
      <c r="FJG15" s="120"/>
      <c r="FJH15" s="120"/>
      <c r="FJI15" s="120"/>
      <c r="FJJ15" s="120"/>
      <c r="FJK15" s="120"/>
      <c r="FJL15" s="120"/>
      <c r="FJM15" s="120"/>
      <c r="FJN15" s="120"/>
      <c r="FJO15" s="120"/>
      <c r="FJP15" s="120"/>
      <c r="FJQ15" s="120"/>
      <c r="FJR15" s="120"/>
      <c r="FJS15" s="120"/>
      <c r="FJT15" s="120"/>
      <c r="FJU15" s="120"/>
      <c r="FJV15" s="120"/>
      <c r="FJW15" s="120"/>
      <c r="FJX15" s="120"/>
      <c r="FJY15" s="120"/>
      <c r="FJZ15" s="120"/>
      <c r="FKA15" s="120"/>
      <c r="FKB15" s="120"/>
      <c r="FKC15" s="120"/>
      <c r="FKD15" s="120"/>
      <c r="FKE15" s="120"/>
      <c r="FKF15" s="120"/>
      <c r="FKG15" s="120"/>
      <c r="FKH15" s="120"/>
      <c r="FKI15" s="120"/>
      <c r="FKJ15" s="120"/>
      <c r="FKK15" s="120"/>
      <c r="FKL15" s="120"/>
      <c r="FKM15" s="120"/>
      <c r="FKN15" s="120"/>
      <c r="FKO15" s="120"/>
      <c r="FKP15" s="120"/>
      <c r="FKQ15" s="120"/>
      <c r="FKR15" s="120"/>
      <c r="FKS15" s="120"/>
      <c r="FKT15" s="120"/>
      <c r="FKU15" s="120"/>
      <c r="FKV15" s="120"/>
      <c r="FKW15" s="120"/>
      <c r="FKX15" s="120"/>
      <c r="FKY15" s="120"/>
      <c r="FKZ15" s="120"/>
      <c r="FLA15" s="120"/>
      <c r="FLB15" s="120"/>
      <c r="FLC15" s="120"/>
      <c r="FLD15" s="120"/>
      <c r="FLE15" s="120"/>
      <c r="FLF15" s="120"/>
      <c r="FLG15" s="120"/>
      <c r="FLH15" s="120"/>
      <c r="FLI15" s="120"/>
      <c r="FLJ15" s="120"/>
      <c r="FLK15" s="120"/>
      <c r="FLL15" s="120"/>
      <c r="FLM15" s="120"/>
      <c r="FLN15" s="120"/>
      <c r="FLO15" s="120"/>
      <c r="FLP15" s="120"/>
      <c r="FLQ15" s="120"/>
      <c r="FLR15" s="120"/>
      <c r="FLS15" s="120"/>
      <c r="FLT15" s="120"/>
      <c r="FLU15" s="120"/>
      <c r="FLV15" s="120"/>
      <c r="FLW15" s="120"/>
      <c r="FLX15" s="120"/>
      <c r="FLY15" s="120"/>
      <c r="FLZ15" s="120"/>
      <c r="FMA15" s="120"/>
      <c r="FMB15" s="120"/>
      <c r="FMC15" s="120"/>
      <c r="FMD15" s="120"/>
      <c r="FME15" s="120"/>
      <c r="FMF15" s="120"/>
      <c r="FMG15" s="120"/>
      <c r="FMH15" s="120"/>
      <c r="FMI15" s="120"/>
      <c r="FMJ15" s="120"/>
      <c r="FMK15" s="120"/>
      <c r="FML15" s="120"/>
      <c r="FMM15" s="120"/>
      <c r="FMN15" s="120"/>
      <c r="FMO15" s="120"/>
      <c r="FMP15" s="120"/>
      <c r="FMQ15" s="120"/>
      <c r="FMR15" s="120"/>
      <c r="FMS15" s="120"/>
      <c r="FMT15" s="120"/>
      <c r="FMU15" s="120"/>
      <c r="FMV15" s="120"/>
      <c r="FMW15" s="120"/>
      <c r="FMX15" s="120"/>
      <c r="FMY15" s="120"/>
      <c r="FMZ15" s="120"/>
      <c r="FNA15" s="120"/>
      <c r="FNB15" s="120"/>
      <c r="FNC15" s="120"/>
      <c r="FND15" s="120"/>
      <c r="FNE15" s="120"/>
      <c r="FNF15" s="120"/>
      <c r="FNG15" s="120"/>
      <c r="FNH15" s="120"/>
      <c r="FNI15" s="120"/>
      <c r="FNJ15" s="120"/>
      <c r="FNK15" s="120"/>
      <c r="FNL15" s="120"/>
      <c r="FNM15" s="120"/>
      <c r="FNN15" s="120"/>
      <c r="FNO15" s="120"/>
      <c r="FNP15" s="120"/>
      <c r="FNQ15" s="120"/>
      <c r="FNR15" s="120"/>
      <c r="FNS15" s="120"/>
      <c r="FNT15" s="120"/>
      <c r="FNU15" s="120"/>
      <c r="FNV15" s="120"/>
      <c r="FNW15" s="120"/>
      <c r="FNX15" s="120"/>
      <c r="FNY15" s="120"/>
      <c r="FNZ15" s="120"/>
      <c r="FOA15" s="120"/>
      <c r="FOB15" s="120"/>
      <c r="FOC15" s="120"/>
      <c r="FOD15" s="120"/>
      <c r="FOE15" s="120"/>
      <c r="FOF15" s="120"/>
      <c r="FOG15" s="120"/>
      <c r="FOH15" s="120"/>
      <c r="FOI15" s="120"/>
      <c r="FOJ15" s="120"/>
      <c r="FOK15" s="120"/>
      <c r="FOL15" s="120"/>
      <c r="FOM15" s="120"/>
      <c r="FON15" s="120"/>
      <c r="FOO15" s="120"/>
      <c r="FOP15" s="120"/>
      <c r="FOQ15" s="120"/>
      <c r="FOR15" s="120"/>
      <c r="FOS15" s="120"/>
      <c r="FOT15" s="120"/>
      <c r="FOU15" s="120"/>
      <c r="FOV15" s="120"/>
      <c r="FOW15" s="120"/>
      <c r="FOX15" s="120"/>
      <c r="FOY15" s="120"/>
      <c r="FOZ15" s="120"/>
      <c r="FPA15" s="120"/>
      <c r="FPB15" s="120"/>
      <c r="FPC15" s="120"/>
      <c r="FPD15" s="120"/>
      <c r="FPE15" s="120"/>
      <c r="FPF15" s="120"/>
      <c r="FPG15" s="120"/>
      <c r="FPH15" s="120"/>
      <c r="FPI15" s="120"/>
      <c r="FPJ15" s="120"/>
      <c r="FPK15" s="120"/>
      <c r="FPL15" s="120"/>
      <c r="FPM15" s="120"/>
      <c r="FPN15" s="120"/>
      <c r="FPO15" s="120"/>
      <c r="FPP15" s="120"/>
      <c r="FPQ15" s="120"/>
      <c r="FPR15" s="120"/>
      <c r="FPS15" s="120"/>
      <c r="FPT15" s="120"/>
      <c r="FPU15" s="120"/>
      <c r="FPV15" s="120"/>
      <c r="FPW15" s="120"/>
      <c r="FPX15" s="120"/>
      <c r="FPY15" s="120"/>
      <c r="FPZ15" s="120"/>
      <c r="FQA15" s="120"/>
      <c r="FQB15" s="120"/>
      <c r="FQC15" s="120"/>
      <c r="FQD15" s="120"/>
      <c r="FQE15" s="120"/>
      <c r="FQF15" s="120"/>
      <c r="FQG15" s="120"/>
      <c r="FQH15" s="120"/>
      <c r="FQI15" s="120"/>
      <c r="FQJ15" s="120"/>
      <c r="FQK15" s="120"/>
      <c r="FQL15" s="120"/>
      <c r="FQM15" s="120"/>
      <c r="FQN15" s="120"/>
      <c r="FQO15" s="120"/>
      <c r="FQP15" s="120"/>
      <c r="FQQ15" s="120"/>
      <c r="FQR15" s="120"/>
      <c r="FQS15" s="120"/>
      <c r="FQT15" s="120"/>
      <c r="FQU15" s="120"/>
      <c r="FQV15" s="120"/>
      <c r="FQW15" s="120"/>
      <c r="FQX15" s="120"/>
      <c r="FQY15" s="120"/>
      <c r="FQZ15" s="120"/>
      <c r="FRA15" s="120"/>
      <c r="FRB15" s="120"/>
      <c r="FRC15" s="120"/>
      <c r="FRD15" s="120"/>
      <c r="FRE15" s="120"/>
      <c r="FRF15" s="120"/>
      <c r="FRG15" s="120"/>
      <c r="FRH15" s="120"/>
      <c r="FRI15" s="120"/>
      <c r="FRJ15" s="120"/>
      <c r="FRK15" s="120"/>
      <c r="FRL15" s="120"/>
      <c r="FRM15" s="120"/>
      <c r="FRN15" s="120"/>
      <c r="FRO15" s="120"/>
      <c r="FRP15" s="120"/>
      <c r="FRQ15" s="120"/>
      <c r="FRR15" s="120"/>
      <c r="FRS15" s="120"/>
      <c r="FRT15" s="120"/>
      <c r="FRU15" s="120"/>
      <c r="FRV15" s="120"/>
      <c r="FRW15" s="120"/>
      <c r="FRX15" s="120"/>
      <c r="FRY15" s="120"/>
      <c r="FRZ15" s="120"/>
      <c r="FSA15" s="120"/>
      <c r="FSB15" s="120"/>
      <c r="FSC15" s="120"/>
      <c r="FSD15" s="120"/>
      <c r="FSE15" s="120"/>
      <c r="FSF15" s="120"/>
      <c r="FSG15" s="120"/>
      <c r="FSH15" s="120"/>
      <c r="FSI15" s="120"/>
      <c r="FSJ15" s="120"/>
      <c r="FSK15" s="120"/>
      <c r="FSL15" s="120"/>
      <c r="FSM15" s="120"/>
      <c r="FSN15" s="120"/>
      <c r="FSO15" s="120"/>
      <c r="FSP15" s="120"/>
      <c r="FSQ15" s="120"/>
      <c r="FSR15" s="120"/>
      <c r="FSS15" s="120"/>
      <c r="FST15" s="120"/>
      <c r="FSU15" s="120"/>
      <c r="FSV15" s="120"/>
      <c r="FSW15" s="120"/>
      <c r="FSX15" s="120"/>
      <c r="FSY15" s="120"/>
      <c r="FSZ15" s="120"/>
      <c r="FTA15" s="120"/>
      <c r="FTB15" s="120"/>
      <c r="FTC15" s="120"/>
      <c r="FTD15" s="120"/>
      <c r="FTE15" s="120"/>
      <c r="FTF15" s="120"/>
      <c r="FTG15" s="120"/>
      <c r="FTH15" s="120"/>
      <c r="FTI15" s="120"/>
      <c r="FTJ15" s="120"/>
      <c r="FTK15" s="120"/>
      <c r="FTL15" s="120"/>
      <c r="FTM15" s="120"/>
      <c r="FTN15" s="120"/>
      <c r="FTO15" s="120"/>
      <c r="FTP15" s="120"/>
      <c r="FTQ15" s="120"/>
      <c r="FTR15" s="120"/>
      <c r="FTS15" s="120"/>
      <c r="FTT15" s="120"/>
      <c r="FTU15" s="120"/>
      <c r="FTV15" s="120"/>
      <c r="FTW15" s="120"/>
      <c r="FTX15" s="120"/>
      <c r="FTY15" s="120"/>
      <c r="FTZ15" s="120"/>
      <c r="FUA15" s="120"/>
      <c r="FUB15" s="120"/>
      <c r="FUC15" s="120"/>
      <c r="FUD15" s="120"/>
      <c r="FUE15" s="120"/>
      <c r="FUF15" s="120"/>
      <c r="FUG15" s="120"/>
      <c r="FUH15" s="120"/>
      <c r="FUI15" s="120"/>
      <c r="FUJ15" s="120"/>
      <c r="FUK15" s="120"/>
      <c r="FUL15" s="120"/>
      <c r="FUM15" s="120"/>
      <c r="FUN15" s="120"/>
      <c r="FUO15" s="120"/>
      <c r="FUP15" s="120"/>
      <c r="FUQ15" s="120"/>
      <c r="FUR15" s="120"/>
      <c r="FUS15" s="120"/>
      <c r="FUT15" s="120"/>
      <c r="FUU15" s="120"/>
      <c r="FUV15" s="120"/>
      <c r="FUW15" s="120"/>
      <c r="FUX15" s="120"/>
      <c r="FUY15" s="120"/>
      <c r="FUZ15" s="120"/>
      <c r="FVA15" s="120"/>
      <c r="FVB15" s="120"/>
      <c r="FVC15" s="120"/>
      <c r="FVD15" s="120"/>
      <c r="FVE15" s="120"/>
      <c r="FVF15" s="120"/>
      <c r="FVG15" s="120"/>
      <c r="FVH15" s="120"/>
      <c r="FVI15" s="120"/>
      <c r="FVJ15" s="120"/>
      <c r="FVK15" s="120"/>
      <c r="FVL15" s="120"/>
      <c r="FVM15" s="120"/>
      <c r="FVN15" s="120"/>
      <c r="FVO15" s="120"/>
      <c r="FVP15" s="120"/>
      <c r="FVQ15" s="120"/>
      <c r="FVR15" s="120"/>
      <c r="FVS15" s="120"/>
      <c r="FVT15" s="120"/>
      <c r="FVU15" s="120"/>
      <c r="FVV15" s="120"/>
      <c r="FVW15" s="120"/>
      <c r="FVX15" s="120"/>
      <c r="FVY15" s="120"/>
      <c r="FVZ15" s="120"/>
      <c r="FWA15" s="120"/>
      <c r="FWB15" s="120"/>
      <c r="FWC15" s="120"/>
      <c r="FWD15" s="120"/>
      <c r="FWE15" s="120"/>
      <c r="FWF15" s="120"/>
      <c r="FWG15" s="120"/>
      <c r="FWH15" s="120"/>
      <c r="FWI15" s="120"/>
      <c r="FWJ15" s="120"/>
      <c r="FWK15" s="120"/>
      <c r="FWL15" s="120"/>
      <c r="FWM15" s="120"/>
      <c r="FWN15" s="120"/>
      <c r="FWO15" s="120"/>
      <c r="FWP15" s="120"/>
      <c r="FWQ15" s="120"/>
      <c r="FWR15" s="120"/>
      <c r="FWS15" s="120"/>
      <c r="FWT15" s="120"/>
      <c r="FWU15" s="120"/>
      <c r="FWV15" s="120"/>
      <c r="FWW15" s="120"/>
      <c r="FWX15" s="120"/>
      <c r="FWY15" s="120"/>
      <c r="FWZ15" s="120"/>
      <c r="FXA15" s="120"/>
      <c r="FXB15" s="120"/>
      <c r="FXC15" s="120"/>
      <c r="FXD15" s="120"/>
      <c r="FXE15" s="120"/>
      <c r="FXF15" s="120"/>
      <c r="FXG15" s="120"/>
      <c r="FXH15" s="120"/>
      <c r="FXI15" s="120"/>
      <c r="FXJ15" s="120"/>
      <c r="FXK15" s="120"/>
      <c r="FXL15" s="120"/>
      <c r="FXM15" s="120"/>
      <c r="FXN15" s="120"/>
      <c r="FXO15" s="120"/>
      <c r="FXP15" s="120"/>
      <c r="FXQ15" s="120"/>
      <c r="FXR15" s="120"/>
      <c r="FXS15" s="120"/>
      <c r="FXT15" s="120"/>
      <c r="FXU15" s="120"/>
      <c r="FXV15" s="120"/>
      <c r="FXW15" s="120"/>
      <c r="FXX15" s="120"/>
      <c r="FXY15" s="120"/>
      <c r="FXZ15" s="120"/>
      <c r="FYA15" s="120"/>
      <c r="FYB15" s="120"/>
      <c r="FYC15" s="120"/>
      <c r="FYD15" s="120"/>
      <c r="FYE15" s="120"/>
      <c r="FYF15" s="120"/>
      <c r="FYG15" s="120"/>
      <c r="FYH15" s="120"/>
      <c r="FYI15" s="120"/>
      <c r="FYJ15" s="120"/>
      <c r="FYK15" s="120"/>
      <c r="FYL15" s="120"/>
      <c r="FYM15" s="120"/>
      <c r="FYN15" s="120"/>
      <c r="FYO15" s="120"/>
      <c r="FYP15" s="120"/>
      <c r="FYQ15" s="120"/>
      <c r="FYR15" s="120"/>
      <c r="FYS15" s="120"/>
      <c r="FYT15" s="120"/>
      <c r="FYU15" s="120"/>
      <c r="FYV15" s="120"/>
      <c r="FYW15" s="120"/>
      <c r="FYX15" s="120"/>
      <c r="FYY15" s="120"/>
      <c r="FYZ15" s="120"/>
      <c r="FZA15" s="120"/>
      <c r="FZB15" s="120"/>
      <c r="FZC15" s="120"/>
      <c r="FZD15" s="120"/>
      <c r="FZE15" s="120"/>
      <c r="FZF15" s="120"/>
      <c r="FZG15" s="120"/>
      <c r="FZH15" s="120"/>
      <c r="FZI15" s="120"/>
      <c r="FZJ15" s="120"/>
      <c r="FZK15" s="120"/>
      <c r="FZL15" s="120"/>
      <c r="FZM15" s="120"/>
      <c r="FZN15" s="120"/>
      <c r="FZO15" s="120"/>
      <c r="FZP15" s="120"/>
      <c r="FZQ15" s="120"/>
      <c r="FZR15" s="120"/>
      <c r="FZS15" s="120"/>
      <c r="FZT15" s="120"/>
      <c r="FZU15" s="120"/>
      <c r="FZV15" s="120"/>
      <c r="FZW15" s="120"/>
      <c r="FZX15" s="120"/>
      <c r="FZY15" s="120"/>
      <c r="FZZ15" s="120"/>
      <c r="GAA15" s="120"/>
      <c r="GAB15" s="120"/>
      <c r="GAC15" s="120"/>
      <c r="GAD15" s="120"/>
      <c r="GAE15" s="120"/>
      <c r="GAF15" s="120"/>
      <c r="GAG15" s="120"/>
      <c r="GAH15" s="120"/>
      <c r="GAI15" s="120"/>
      <c r="GAJ15" s="120"/>
      <c r="GAK15" s="120"/>
      <c r="GAL15" s="120"/>
      <c r="GAM15" s="120"/>
      <c r="GAN15" s="120"/>
      <c r="GAO15" s="120"/>
      <c r="GAP15" s="120"/>
      <c r="GAQ15" s="120"/>
      <c r="GAR15" s="120"/>
      <c r="GAS15" s="120"/>
      <c r="GAT15" s="120"/>
      <c r="GAU15" s="120"/>
      <c r="GAV15" s="120"/>
      <c r="GAW15" s="120"/>
      <c r="GAX15" s="120"/>
      <c r="GAY15" s="120"/>
      <c r="GAZ15" s="120"/>
      <c r="GBA15" s="120"/>
      <c r="GBB15" s="120"/>
      <c r="GBC15" s="120"/>
      <c r="GBD15" s="120"/>
      <c r="GBE15" s="120"/>
      <c r="GBF15" s="120"/>
      <c r="GBG15" s="120"/>
      <c r="GBH15" s="120"/>
      <c r="GBI15" s="120"/>
      <c r="GBJ15" s="120"/>
      <c r="GBK15" s="120"/>
      <c r="GBL15" s="120"/>
      <c r="GBM15" s="120"/>
      <c r="GBN15" s="120"/>
      <c r="GBO15" s="120"/>
      <c r="GBP15" s="120"/>
      <c r="GBQ15" s="120"/>
      <c r="GBR15" s="120"/>
      <c r="GBS15" s="120"/>
      <c r="GBT15" s="120"/>
      <c r="GBU15" s="120"/>
      <c r="GBV15" s="120"/>
      <c r="GBW15" s="120"/>
      <c r="GBX15" s="120"/>
      <c r="GBY15" s="120"/>
      <c r="GBZ15" s="120"/>
      <c r="GCA15" s="120"/>
      <c r="GCB15" s="120"/>
      <c r="GCC15" s="120"/>
      <c r="GCD15" s="120"/>
      <c r="GCE15" s="120"/>
      <c r="GCF15" s="120"/>
      <c r="GCG15" s="120"/>
      <c r="GCH15" s="120"/>
      <c r="GCI15" s="120"/>
      <c r="GCJ15" s="120"/>
      <c r="GCK15" s="120"/>
      <c r="GCL15" s="120"/>
      <c r="GCM15" s="120"/>
      <c r="GCN15" s="120"/>
      <c r="GCO15" s="120"/>
      <c r="GCP15" s="120"/>
      <c r="GCQ15" s="120"/>
      <c r="GCR15" s="120"/>
      <c r="GCS15" s="120"/>
      <c r="GCT15" s="120"/>
      <c r="GCU15" s="120"/>
      <c r="GCV15" s="120"/>
      <c r="GCW15" s="120"/>
      <c r="GCX15" s="120"/>
      <c r="GCY15" s="120"/>
      <c r="GCZ15" s="120"/>
      <c r="GDA15" s="120"/>
      <c r="GDB15" s="120"/>
      <c r="GDC15" s="120"/>
      <c r="GDD15" s="120"/>
      <c r="GDE15" s="120"/>
      <c r="GDF15" s="120"/>
      <c r="GDG15" s="120"/>
      <c r="GDH15" s="120"/>
      <c r="GDI15" s="120"/>
      <c r="GDJ15" s="120"/>
      <c r="GDK15" s="120"/>
      <c r="GDL15" s="120"/>
      <c r="GDM15" s="120"/>
      <c r="GDN15" s="120"/>
      <c r="GDO15" s="120"/>
      <c r="GDP15" s="120"/>
      <c r="GDQ15" s="120"/>
      <c r="GDR15" s="120"/>
      <c r="GDS15" s="120"/>
      <c r="GDT15" s="120"/>
      <c r="GDU15" s="120"/>
      <c r="GDV15" s="120"/>
      <c r="GDW15" s="120"/>
      <c r="GDX15" s="120"/>
      <c r="GDY15" s="120"/>
      <c r="GDZ15" s="120"/>
      <c r="GEA15" s="120"/>
      <c r="GEB15" s="120"/>
      <c r="GEC15" s="120"/>
      <c r="GED15" s="120"/>
      <c r="GEE15" s="120"/>
      <c r="GEF15" s="120"/>
      <c r="GEG15" s="120"/>
      <c r="GEH15" s="120"/>
      <c r="GEI15" s="120"/>
      <c r="GEJ15" s="120"/>
      <c r="GEK15" s="120"/>
      <c r="GEL15" s="120"/>
      <c r="GEM15" s="120"/>
      <c r="GEN15" s="120"/>
      <c r="GEO15" s="120"/>
      <c r="GEP15" s="120"/>
      <c r="GEQ15" s="120"/>
      <c r="GER15" s="120"/>
      <c r="GES15" s="120"/>
      <c r="GET15" s="120"/>
      <c r="GEU15" s="120"/>
      <c r="GEV15" s="120"/>
      <c r="GEW15" s="120"/>
      <c r="GEX15" s="120"/>
      <c r="GEY15" s="120"/>
      <c r="GEZ15" s="120"/>
      <c r="GFA15" s="120"/>
      <c r="GFB15" s="120"/>
      <c r="GFC15" s="120"/>
      <c r="GFD15" s="120"/>
      <c r="GFE15" s="120"/>
      <c r="GFF15" s="120"/>
      <c r="GFG15" s="120"/>
      <c r="GFH15" s="120"/>
      <c r="GFI15" s="120"/>
      <c r="GFJ15" s="120"/>
      <c r="GFK15" s="120"/>
      <c r="GFL15" s="120"/>
      <c r="GFM15" s="120"/>
      <c r="GFN15" s="120"/>
      <c r="GFO15" s="120"/>
      <c r="GFP15" s="120"/>
      <c r="GFQ15" s="120"/>
      <c r="GFR15" s="120"/>
      <c r="GFS15" s="120"/>
      <c r="GFT15" s="120"/>
      <c r="GFU15" s="120"/>
      <c r="GFV15" s="120"/>
      <c r="GFW15" s="120"/>
      <c r="GFX15" s="120"/>
      <c r="GFY15" s="120"/>
      <c r="GFZ15" s="120"/>
      <c r="GGA15" s="120"/>
      <c r="GGB15" s="120"/>
      <c r="GGC15" s="120"/>
      <c r="GGD15" s="120"/>
      <c r="GGE15" s="120"/>
      <c r="GGF15" s="120"/>
      <c r="GGG15" s="120"/>
      <c r="GGH15" s="120"/>
      <c r="GGI15" s="120"/>
      <c r="GGJ15" s="120"/>
      <c r="GGK15" s="120"/>
      <c r="GGL15" s="120"/>
      <c r="GGM15" s="120"/>
      <c r="GGN15" s="120"/>
      <c r="GGO15" s="120"/>
      <c r="GGP15" s="120"/>
      <c r="GGQ15" s="120"/>
      <c r="GGR15" s="120"/>
      <c r="GGS15" s="120"/>
      <c r="GGT15" s="120"/>
      <c r="GGU15" s="120"/>
      <c r="GGV15" s="120"/>
      <c r="GGW15" s="120"/>
      <c r="GGX15" s="120"/>
      <c r="GGY15" s="120"/>
      <c r="GGZ15" s="120"/>
      <c r="GHA15" s="120"/>
      <c r="GHB15" s="120"/>
      <c r="GHC15" s="120"/>
      <c r="GHD15" s="120"/>
      <c r="GHE15" s="120"/>
      <c r="GHF15" s="120"/>
      <c r="GHG15" s="120"/>
      <c r="GHH15" s="120"/>
      <c r="GHI15" s="120"/>
      <c r="GHJ15" s="120"/>
      <c r="GHK15" s="120"/>
      <c r="GHL15" s="120"/>
      <c r="GHM15" s="120"/>
      <c r="GHN15" s="120"/>
      <c r="GHO15" s="120"/>
      <c r="GHP15" s="120"/>
      <c r="GHQ15" s="120"/>
      <c r="GHR15" s="120"/>
      <c r="GHS15" s="120"/>
      <c r="GHT15" s="120"/>
      <c r="GHU15" s="120"/>
      <c r="GHV15" s="120"/>
      <c r="GHW15" s="120"/>
      <c r="GHX15" s="120"/>
      <c r="GHY15" s="120"/>
      <c r="GHZ15" s="120"/>
      <c r="GIA15" s="120"/>
      <c r="GIB15" s="120"/>
      <c r="GIC15" s="120"/>
      <c r="GID15" s="120"/>
      <c r="GIE15" s="120"/>
      <c r="GIF15" s="120"/>
      <c r="GIG15" s="120"/>
      <c r="GIH15" s="120"/>
      <c r="GII15" s="120"/>
      <c r="GIJ15" s="120"/>
      <c r="GIK15" s="120"/>
      <c r="GIL15" s="120"/>
      <c r="GIM15" s="120"/>
      <c r="GIN15" s="120"/>
      <c r="GIO15" s="120"/>
      <c r="GIP15" s="120"/>
      <c r="GIQ15" s="120"/>
      <c r="GIR15" s="120"/>
      <c r="GIS15" s="120"/>
      <c r="GIT15" s="120"/>
      <c r="GIU15" s="120"/>
      <c r="GIV15" s="120"/>
      <c r="GIW15" s="120"/>
      <c r="GIX15" s="120"/>
      <c r="GIY15" s="120"/>
      <c r="GIZ15" s="120"/>
      <c r="GJA15" s="120"/>
      <c r="GJB15" s="120"/>
      <c r="GJC15" s="120"/>
      <c r="GJD15" s="120"/>
      <c r="GJE15" s="120"/>
      <c r="GJF15" s="120"/>
      <c r="GJG15" s="120"/>
      <c r="GJH15" s="120"/>
      <c r="GJI15" s="120"/>
      <c r="GJJ15" s="120"/>
      <c r="GJK15" s="120"/>
      <c r="GJL15" s="120"/>
      <c r="GJM15" s="120"/>
      <c r="GJN15" s="120"/>
      <c r="GJO15" s="120"/>
      <c r="GJP15" s="120"/>
      <c r="GJQ15" s="120"/>
      <c r="GJR15" s="120"/>
      <c r="GJS15" s="120"/>
      <c r="GJT15" s="120"/>
      <c r="GJU15" s="120"/>
      <c r="GJV15" s="120"/>
      <c r="GJW15" s="120"/>
      <c r="GJX15" s="120"/>
      <c r="GJY15" s="120"/>
      <c r="GJZ15" s="120"/>
      <c r="GKA15" s="120"/>
      <c r="GKB15" s="120"/>
      <c r="GKC15" s="120"/>
      <c r="GKD15" s="120"/>
      <c r="GKE15" s="120"/>
      <c r="GKF15" s="120"/>
      <c r="GKG15" s="120"/>
      <c r="GKH15" s="120"/>
      <c r="GKI15" s="120"/>
      <c r="GKJ15" s="120"/>
      <c r="GKK15" s="120"/>
      <c r="GKL15" s="120"/>
      <c r="GKM15" s="120"/>
      <c r="GKN15" s="120"/>
      <c r="GKO15" s="120"/>
      <c r="GKP15" s="120"/>
      <c r="GKQ15" s="120"/>
      <c r="GKR15" s="120"/>
      <c r="GKS15" s="120"/>
      <c r="GKT15" s="120"/>
      <c r="GKU15" s="120"/>
      <c r="GKV15" s="120"/>
      <c r="GKW15" s="120"/>
      <c r="GKX15" s="120"/>
      <c r="GKY15" s="120"/>
      <c r="GKZ15" s="120"/>
      <c r="GLA15" s="120"/>
      <c r="GLB15" s="120"/>
      <c r="GLC15" s="120"/>
      <c r="GLD15" s="120"/>
      <c r="GLE15" s="120"/>
      <c r="GLF15" s="120"/>
      <c r="GLG15" s="120"/>
      <c r="GLH15" s="120"/>
      <c r="GLI15" s="120"/>
      <c r="GLJ15" s="120"/>
      <c r="GLK15" s="120"/>
      <c r="GLL15" s="120"/>
      <c r="GLM15" s="120"/>
      <c r="GLN15" s="120"/>
      <c r="GLO15" s="120"/>
      <c r="GLP15" s="120"/>
      <c r="GLQ15" s="120"/>
      <c r="GLR15" s="120"/>
      <c r="GLS15" s="120"/>
      <c r="GLT15" s="120"/>
      <c r="GLU15" s="120"/>
      <c r="GLV15" s="120"/>
      <c r="GLW15" s="120"/>
      <c r="GLX15" s="120"/>
      <c r="GLY15" s="120"/>
      <c r="GLZ15" s="120"/>
      <c r="GMA15" s="120"/>
      <c r="GMB15" s="120"/>
      <c r="GMC15" s="120"/>
      <c r="GMD15" s="120"/>
      <c r="GME15" s="120"/>
      <c r="GMF15" s="120"/>
      <c r="GMG15" s="120"/>
      <c r="GMH15" s="120"/>
      <c r="GMI15" s="120"/>
      <c r="GMJ15" s="120"/>
      <c r="GMK15" s="120"/>
      <c r="GML15" s="120"/>
      <c r="GMM15" s="120"/>
      <c r="GMN15" s="120"/>
      <c r="GMO15" s="120"/>
      <c r="GMP15" s="120"/>
      <c r="GMQ15" s="120"/>
      <c r="GMR15" s="120"/>
      <c r="GMS15" s="120"/>
      <c r="GMT15" s="120"/>
      <c r="GMU15" s="120"/>
      <c r="GMV15" s="120"/>
      <c r="GMW15" s="120"/>
      <c r="GMX15" s="120"/>
      <c r="GMY15" s="120"/>
      <c r="GMZ15" s="120"/>
      <c r="GNA15" s="120"/>
      <c r="GNB15" s="120"/>
      <c r="GNC15" s="120"/>
      <c r="GND15" s="120"/>
      <c r="GNE15" s="120"/>
      <c r="GNF15" s="120"/>
      <c r="GNG15" s="120"/>
      <c r="GNH15" s="120"/>
      <c r="GNI15" s="120"/>
      <c r="GNJ15" s="120"/>
      <c r="GNK15" s="120"/>
      <c r="GNL15" s="120"/>
      <c r="GNM15" s="120"/>
      <c r="GNN15" s="120"/>
      <c r="GNO15" s="120"/>
      <c r="GNP15" s="120"/>
      <c r="GNQ15" s="120"/>
      <c r="GNR15" s="120"/>
      <c r="GNS15" s="120"/>
      <c r="GNT15" s="120"/>
      <c r="GNU15" s="120"/>
      <c r="GNV15" s="120"/>
      <c r="GNW15" s="120"/>
      <c r="GNX15" s="120"/>
      <c r="GNY15" s="120"/>
      <c r="GNZ15" s="120"/>
      <c r="GOA15" s="120"/>
      <c r="GOB15" s="120"/>
      <c r="GOC15" s="120"/>
      <c r="GOD15" s="120"/>
      <c r="GOE15" s="120"/>
      <c r="GOF15" s="120"/>
      <c r="GOG15" s="120"/>
      <c r="GOH15" s="120"/>
      <c r="GOI15" s="120"/>
      <c r="GOJ15" s="120"/>
      <c r="GOK15" s="120"/>
      <c r="GOL15" s="120"/>
      <c r="GOM15" s="120"/>
      <c r="GON15" s="120"/>
      <c r="GOO15" s="120"/>
      <c r="GOP15" s="120"/>
      <c r="GOQ15" s="120"/>
      <c r="GOR15" s="120"/>
      <c r="GOS15" s="120"/>
      <c r="GOT15" s="120"/>
      <c r="GOU15" s="120"/>
      <c r="GOV15" s="120"/>
      <c r="GOW15" s="120"/>
      <c r="GOX15" s="120"/>
      <c r="GOY15" s="120"/>
      <c r="GOZ15" s="120"/>
      <c r="GPA15" s="120"/>
      <c r="GPB15" s="120"/>
      <c r="GPC15" s="120"/>
      <c r="GPD15" s="120"/>
      <c r="GPE15" s="120"/>
      <c r="GPF15" s="120"/>
      <c r="GPG15" s="120"/>
      <c r="GPH15" s="120"/>
      <c r="GPI15" s="120"/>
      <c r="GPJ15" s="120"/>
      <c r="GPK15" s="120"/>
      <c r="GPL15" s="120"/>
      <c r="GPM15" s="120"/>
      <c r="GPN15" s="120"/>
      <c r="GPO15" s="120"/>
      <c r="GPP15" s="120"/>
      <c r="GPQ15" s="120"/>
      <c r="GPR15" s="120"/>
      <c r="GPS15" s="120"/>
      <c r="GPT15" s="120"/>
      <c r="GPU15" s="120"/>
      <c r="GPV15" s="120"/>
      <c r="GPW15" s="120"/>
      <c r="GPX15" s="120"/>
      <c r="GPY15" s="120"/>
      <c r="GPZ15" s="120"/>
      <c r="GQA15" s="120"/>
      <c r="GQB15" s="120"/>
      <c r="GQC15" s="120"/>
      <c r="GQD15" s="120"/>
      <c r="GQE15" s="120"/>
      <c r="GQF15" s="120"/>
      <c r="GQG15" s="120"/>
      <c r="GQH15" s="120"/>
      <c r="GQI15" s="120"/>
      <c r="GQJ15" s="120"/>
      <c r="GQK15" s="120"/>
      <c r="GQL15" s="120"/>
      <c r="GQM15" s="120"/>
      <c r="GQN15" s="120"/>
      <c r="GQO15" s="120"/>
      <c r="GQP15" s="120"/>
      <c r="GQQ15" s="120"/>
      <c r="GQR15" s="120"/>
      <c r="GQS15" s="120"/>
      <c r="GQT15" s="120"/>
      <c r="GQU15" s="120"/>
      <c r="GQV15" s="120"/>
      <c r="GQW15" s="120"/>
      <c r="GQX15" s="120"/>
      <c r="GQY15" s="120"/>
      <c r="GQZ15" s="120"/>
      <c r="GRA15" s="120"/>
      <c r="GRB15" s="120"/>
      <c r="GRC15" s="120"/>
      <c r="GRD15" s="120"/>
      <c r="GRE15" s="120"/>
      <c r="GRF15" s="120"/>
      <c r="GRG15" s="120"/>
      <c r="GRH15" s="120"/>
      <c r="GRI15" s="120"/>
      <c r="GRJ15" s="120"/>
      <c r="GRK15" s="120"/>
      <c r="GRL15" s="120"/>
      <c r="GRM15" s="120"/>
      <c r="GRN15" s="120"/>
      <c r="GRO15" s="120"/>
      <c r="GRP15" s="120"/>
      <c r="GRQ15" s="120"/>
      <c r="GRR15" s="120"/>
      <c r="GRS15" s="120"/>
      <c r="GRT15" s="120"/>
      <c r="GRU15" s="120"/>
      <c r="GRV15" s="120"/>
      <c r="GRW15" s="120"/>
      <c r="GRX15" s="120"/>
      <c r="GRY15" s="120"/>
      <c r="GRZ15" s="120"/>
      <c r="GSA15" s="120"/>
      <c r="GSB15" s="120"/>
      <c r="GSC15" s="120"/>
      <c r="GSD15" s="120"/>
      <c r="GSE15" s="120"/>
      <c r="GSF15" s="120"/>
      <c r="GSG15" s="120"/>
      <c r="GSH15" s="120"/>
      <c r="GSI15" s="120"/>
      <c r="GSJ15" s="120"/>
      <c r="GSK15" s="120"/>
      <c r="GSL15" s="120"/>
      <c r="GSM15" s="120"/>
      <c r="GSN15" s="120"/>
      <c r="GSO15" s="120"/>
      <c r="GSP15" s="120"/>
      <c r="GSQ15" s="120"/>
      <c r="GSR15" s="120"/>
      <c r="GSS15" s="120"/>
      <c r="GST15" s="120"/>
      <c r="GSU15" s="120"/>
      <c r="GSV15" s="120"/>
      <c r="GSW15" s="120"/>
      <c r="GSX15" s="120"/>
      <c r="GSY15" s="120"/>
      <c r="GSZ15" s="120"/>
      <c r="GTA15" s="120"/>
      <c r="GTB15" s="120"/>
      <c r="GTC15" s="120"/>
      <c r="GTD15" s="120"/>
      <c r="GTE15" s="120"/>
      <c r="GTF15" s="120"/>
      <c r="GTG15" s="120"/>
      <c r="GTH15" s="120"/>
      <c r="GTI15" s="120"/>
      <c r="GTJ15" s="120"/>
      <c r="GTK15" s="120"/>
      <c r="GTL15" s="120"/>
      <c r="GTM15" s="120"/>
      <c r="GTN15" s="120"/>
      <c r="GTO15" s="120"/>
      <c r="GTP15" s="120"/>
      <c r="GTQ15" s="120"/>
      <c r="GTR15" s="120"/>
      <c r="GTS15" s="120"/>
      <c r="GTT15" s="120"/>
      <c r="GTU15" s="120"/>
      <c r="GTV15" s="120"/>
      <c r="GTW15" s="120"/>
      <c r="GTX15" s="120"/>
      <c r="GTY15" s="120"/>
      <c r="GTZ15" s="120"/>
      <c r="GUA15" s="120"/>
      <c r="GUB15" s="120"/>
      <c r="GUC15" s="120"/>
      <c r="GUD15" s="120"/>
      <c r="GUE15" s="120"/>
      <c r="GUF15" s="120"/>
      <c r="GUG15" s="120"/>
      <c r="GUH15" s="120"/>
      <c r="GUI15" s="120"/>
      <c r="GUJ15" s="120"/>
      <c r="GUK15" s="120"/>
      <c r="GUL15" s="120"/>
      <c r="GUM15" s="120"/>
      <c r="GUN15" s="120"/>
      <c r="GUO15" s="120"/>
      <c r="GUP15" s="120"/>
      <c r="GUQ15" s="120"/>
      <c r="GUR15" s="120"/>
      <c r="GUS15" s="120"/>
      <c r="GUT15" s="120"/>
      <c r="GUU15" s="120"/>
      <c r="GUV15" s="120"/>
      <c r="GUW15" s="120"/>
      <c r="GUX15" s="120"/>
      <c r="GUY15" s="120"/>
      <c r="GUZ15" s="120"/>
      <c r="GVA15" s="120"/>
      <c r="GVB15" s="120"/>
      <c r="GVC15" s="120"/>
      <c r="GVD15" s="120"/>
      <c r="GVE15" s="120"/>
      <c r="GVF15" s="120"/>
      <c r="GVG15" s="120"/>
      <c r="GVH15" s="120"/>
      <c r="GVI15" s="120"/>
      <c r="GVJ15" s="120"/>
      <c r="GVK15" s="120"/>
      <c r="GVL15" s="120"/>
      <c r="GVM15" s="120"/>
      <c r="GVN15" s="120"/>
      <c r="GVO15" s="120"/>
      <c r="GVP15" s="120"/>
      <c r="GVQ15" s="120"/>
      <c r="GVR15" s="120"/>
      <c r="GVS15" s="120"/>
      <c r="GVT15" s="120"/>
      <c r="GVU15" s="120"/>
      <c r="GVV15" s="120"/>
      <c r="GVW15" s="120"/>
      <c r="GVX15" s="120"/>
      <c r="GVY15" s="120"/>
      <c r="GVZ15" s="120"/>
      <c r="GWA15" s="120"/>
      <c r="GWB15" s="120"/>
      <c r="GWC15" s="120"/>
      <c r="GWD15" s="120"/>
      <c r="GWE15" s="120"/>
      <c r="GWF15" s="120"/>
      <c r="GWG15" s="120"/>
      <c r="GWH15" s="120"/>
      <c r="GWI15" s="120"/>
      <c r="GWJ15" s="120"/>
      <c r="GWK15" s="120"/>
      <c r="GWL15" s="120"/>
      <c r="GWM15" s="120"/>
      <c r="GWN15" s="120"/>
      <c r="GWO15" s="120"/>
      <c r="GWP15" s="120"/>
      <c r="GWQ15" s="120"/>
      <c r="GWR15" s="120"/>
      <c r="GWS15" s="120"/>
      <c r="GWT15" s="120"/>
      <c r="GWU15" s="120"/>
      <c r="GWV15" s="120"/>
      <c r="GWW15" s="120"/>
      <c r="GWX15" s="120"/>
      <c r="GWY15" s="120"/>
      <c r="GWZ15" s="120"/>
      <c r="GXA15" s="120"/>
      <c r="GXB15" s="120"/>
      <c r="GXC15" s="120"/>
      <c r="GXD15" s="120"/>
      <c r="GXE15" s="120"/>
      <c r="GXF15" s="120"/>
      <c r="GXG15" s="120"/>
      <c r="GXH15" s="120"/>
      <c r="GXI15" s="120"/>
      <c r="GXJ15" s="120"/>
      <c r="GXK15" s="120"/>
      <c r="GXL15" s="120"/>
      <c r="GXM15" s="120"/>
      <c r="GXN15" s="120"/>
      <c r="GXO15" s="120"/>
      <c r="GXP15" s="120"/>
      <c r="GXQ15" s="120"/>
      <c r="GXR15" s="120"/>
      <c r="GXS15" s="120"/>
      <c r="GXT15" s="120"/>
      <c r="GXU15" s="120"/>
      <c r="GXV15" s="120"/>
      <c r="GXW15" s="120"/>
      <c r="GXX15" s="120"/>
      <c r="GXY15" s="120"/>
      <c r="GXZ15" s="120"/>
      <c r="GYA15" s="120"/>
      <c r="GYB15" s="120"/>
      <c r="GYC15" s="120"/>
      <c r="GYD15" s="120"/>
      <c r="GYE15" s="120"/>
      <c r="GYF15" s="120"/>
      <c r="GYG15" s="120"/>
      <c r="GYH15" s="120"/>
      <c r="GYI15" s="120"/>
      <c r="GYJ15" s="120"/>
      <c r="GYK15" s="120"/>
      <c r="GYL15" s="120"/>
      <c r="GYM15" s="120"/>
      <c r="GYN15" s="120"/>
      <c r="GYO15" s="120"/>
      <c r="GYP15" s="120"/>
      <c r="GYQ15" s="120"/>
      <c r="GYR15" s="120"/>
      <c r="GYS15" s="120"/>
      <c r="GYT15" s="120"/>
      <c r="GYU15" s="120"/>
      <c r="GYV15" s="120"/>
      <c r="GYW15" s="120"/>
      <c r="GYX15" s="120"/>
      <c r="GYY15" s="120"/>
      <c r="GYZ15" s="120"/>
      <c r="GZA15" s="120"/>
      <c r="GZB15" s="120"/>
      <c r="GZC15" s="120"/>
      <c r="GZD15" s="120"/>
      <c r="GZE15" s="120"/>
      <c r="GZF15" s="120"/>
      <c r="GZG15" s="120"/>
      <c r="GZH15" s="120"/>
      <c r="GZI15" s="120"/>
      <c r="GZJ15" s="120"/>
      <c r="GZK15" s="120"/>
      <c r="GZL15" s="120"/>
      <c r="GZM15" s="120"/>
      <c r="GZN15" s="120"/>
      <c r="GZO15" s="120"/>
      <c r="GZP15" s="120"/>
      <c r="GZQ15" s="120"/>
      <c r="GZR15" s="120"/>
      <c r="GZS15" s="120"/>
      <c r="GZT15" s="120"/>
      <c r="GZU15" s="120"/>
      <c r="GZV15" s="120"/>
      <c r="GZW15" s="120"/>
      <c r="GZX15" s="120"/>
      <c r="GZY15" s="120"/>
      <c r="GZZ15" s="120"/>
      <c r="HAA15" s="120"/>
      <c r="HAB15" s="120"/>
      <c r="HAC15" s="120"/>
      <c r="HAD15" s="120"/>
      <c r="HAE15" s="120"/>
      <c r="HAF15" s="120"/>
      <c r="HAG15" s="120"/>
      <c r="HAH15" s="120"/>
      <c r="HAI15" s="120"/>
      <c r="HAJ15" s="120"/>
      <c r="HAK15" s="120"/>
      <c r="HAL15" s="120"/>
      <c r="HAM15" s="120"/>
      <c r="HAN15" s="120"/>
      <c r="HAO15" s="120"/>
      <c r="HAP15" s="120"/>
      <c r="HAQ15" s="120"/>
      <c r="HAR15" s="120"/>
      <c r="HAS15" s="120"/>
      <c r="HAT15" s="120"/>
      <c r="HAU15" s="120"/>
      <c r="HAV15" s="120"/>
      <c r="HAW15" s="120"/>
      <c r="HAX15" s="120"/>
      <c r="HAY15" s="120"/>
      <c r="HAZ15" s="120"/>
      <c r="HBA15" s="120"/>
      <c r="HBB15" s="120"/>
      <c r="HBC15" s="120"/>
      <c r="HBD15" s="120"/>
      <c r="HBE15" s="120"/>
      <c r="HBF15" s="120"/>
      <c r="HBG15" s="120"/>
      <c r="HBH15" s="120"/>
      <c r="HBI15" s="120"/>
      <c r="HBJ15" s="120"/>
      <c r="HBK15" s="120"/>
      <c r="HBL15" s="120"/>
      <c r="HBM15" s="120"/>
      <c r="HBN15" s="120"/>
      <c r="HBO15" s="120"/>
      <c r="HBP15" s="120"/>
      <c r="HBQ15" s="120"/>
      <c r="HBR15" s="120"/>
      <c r="HBS15" s="120"/>
      <c r="HBT15" s="120"/>
      <c r="HBU15" s="120"/>
      <c r="HBV15" s="120"/>
      <c r="HBW15" s="120"/>
      <c r="HBX15" s="120"/>
      <c r="HBY15" s="120"/>
      <c r="HBZ15" s="120"/>
      <c r="HCA15" s="120"/>
      <c r="HCB15" s="120"/>
      <c r="HCC15" s="120"/>
      <c r="HCD15" s="120"/>
      <c r="HCE15" s="120"/>
      <c r="HCF15" s="120"/>
      <c r="HCG15" s="120"/>
      <c r="HCH15" s="120"/>
      <c r="HCI15" s="120"/>
      <c r="HCJ15" s="120"/>
      <c r="HCK15" s="120"/>
      <c r="HCL15" s="120"/>
      <c r="HCM15" s="120"/>
      <c r="HCN15" s="120"/>
      <c r="HCO15" s="120"/>
      <c r="HCP15" s="120"/>
      <c r="HCQ15" s="120"/>
      <c r="HCR15" s="120"/>
      <c r="HCS15" s="120"/>
      <c r="HCT15" s="120"/>
      <c r="HCU15" s="120"/>
      <c r="HCV15" s="120"/>
      <c r="HCW15" s="120"/>
      <c r="HCX15" s="120"/>
      <c r="HCY15" s="120"/>
      <c r="HCZ15" s="120"/>
      <c r="HDA15" s="120"/>
      <c r="HDB15" s="120"/>
      <c r="HDC15" s="120"/>
      <c r="HDD15" s="120"/>
      <c r="HDE15" s="120"/>
      <c r="HDF15" s="120"/>
      <c r="HDG15" s="120"/>
      <c r="HDH15" s="120"/>
      <c r="HDI15" s="120"/>
      <c r="HDJ15" s="120"/>
      <c r="HDK15" s="120"/>
      <c r="HDL15" s="120"/>
      <c r="HDM15" s="120"/>
      <c r="HDN15" s="120"/>
      <c r="HDO15" s="120"/>
      <c r="HDP15" s="120"/>
      <c r="HDQ15" s="120"/>
      <c r="HDR15" s="120"/>
      <c r="HDS15" s="120"/>
      <c r="HDT15" s="120"/>
      <c r="HDU15" s="120"/>
      <c r="HDV15" s="120"/>
      <c r="HDW15" s="120"/>
      <c r="HDX15" s="120"/>
      <c r="HDY15" s="120"/>
      <c r="HDZ15" s="120"/>
      <c r="HEA15" s="120"/>
      <c r="HEB15" s="120"/>
      <c r="HEC15" s="120"/>
      <c r="HED15" s="120"/>
      <c r="HEE15" s="120"/>
      <c r="HEF15" s="120"/>
      <c r="HEG15" s="120"/>
      <c r="HEH15" s="120"/>
      <c r="HEI15" s="120"/>
      <c r="HEJ15" s="120"/>
      <c r="HEK15" s="120"/>
      <c r="HEL15" s="120"/>
      <c r="HEM15" s="120"/>
      <c r="HEN15" s="120"/>
      <c r="HEO15" s="120"/>
      <c r="HEP15" s="120"/>
      <c r="HEQ15" s="120"/>
      <c r="HER15" s="120"/>
      <c r="HES15" s="120"/>
      <c r="HET15" s="120"/>
      <c r="HEU15" s="120"/>
      <c r="HEV15" s="120"/>
      <c r="HEW15" s="120"/>
      <c r="HEX15" s="120"/>
      <c r="HEY15" s="120"/>
      <c r="HEZ15" s="120"/>
      <c r="HFA15" s="120"/>
      <c r="HFB15" s="120"/>
      <c r="HFC15" s="120"/>
      <c r="HFD15" s="120"/>
      <c r="HFE15" s="120"/>
      <c r="HFF15" s="120"/>
      <c r="HFG15" s="120"/>
      <c r="HFH15" s="120"/>
      <c r="HFI15" s="120"/>
      <c r="HFJ15" s="120"/>
      <c r="HFK15" s="120"/>
      <c r="HFL15" s="120"/>
      <c r="HFM15" s="120"/>
      <c r="HFN15" s="120"/>
      <c r="HFO15" s="120"/>
      <c r="HFP15" s="120"/>
      <c r="HFQ15" s="120"/>
      <c r="HFR15" s="120"/>
      <c r="HFS15" s="120"/>
      <c r="HFT15" s="120"/>
      <c r="HFU15" s="120"/>
      <c r="HFV15" s="120"/>
      <c r="HFW15" s="120"/>
      <c r="HFX15" s="120"/>
      <c r="HFY15" s="120"/>
      <c r="HFZ15" s="120"/>
      <c r="HGA15" s="120"/>
      <c r="HGB15" s="120"/>
      <c r="HGC15" s="120"/>
      <c r="HGD15" s="120"/>
      <c r="HGE15" s="120"/>
      <c r="HGF15" s="120"/>
      <c r="HGG15" s="120"/>
      <c r="HGH15" s="120"/>
      <c r="HGI15" s="120"/>
      <c r="HGJ15" s="120"/>
      <c r="HGK15" s="120"/>
      <c r="HGL15" s="120"/>
      <c r="HGM15" s="120"/>
      <c r="HGN15" s="120"/>
      <c r="HGO15" s="120"/>
      <c r="HGP15" s="120"/>
      <c r="HGQ15" s="120"/>
      <c r="HGR15" s="120"/>
      <c r="HGS15" s="120"/>
      <c r="HGT15" s="120"/>
      <c r="HGU15" s="120"/>
      <c r="HGV15" s="120"/>
      <c r="HGW15" s="120"/>
      <c r="HGX15" s="120"/>
      <c r="HGY15" s="120"/>
      <c r="HGZ15" s="120"/>
      <c r="HHA15" s="120"/>
      <c r="HHB15" s="120"/>
      <c r="HHC15" s="120"/>
      <c r="HHD15" s="120"/>
      <c r="HHE15" s="120"/>
      <c r="HHF15" s="120"/>
      <c r="HHG15" s="120"/>
      <c r="HHH15" s="120"/>
      <c r="HHI15" s="120"/>
      <c r="HHJ15" s="120"/>
      <c r="HHK15" s="120"/>
      <c r="HHL15" s="120"/>
      <c r="HHM15" s="120"/>
      <c r="HHN15" s="120"/>
      <c r="HHO15" s="120"/>
      <c r="HHP15" s="120"/>
      <c r="HHQ15" s="120"/>
      <c r="HHR15" s="120"/>
      <c r="HHS15" s="120"/>
      <c r="HHT15" s="120"/>
      <c r="HHU15" s="120"/>
      <c r="HHV15" s="120"/>
      <c r="HHW15" s="120"/>
      <c r="HHX15" s="120"/>
      <c r="HHY15" s="120"/>
      <c r="HHZ15" s="120"/>
      <c r="HIA15" s="120"/>
      <c r="HIB15" s="120"/>
      <c r="HIC15" s="120"/>
      <c r="HID15" s="120"/>
      <c r="HIE15" s="120"/>
      <c r="HIF15" s="120"/>
      <c r="HIG15" s="120"/>
      <c r="HIH15" s="120"/>
      <c r="HII15" s="120"/>
      <c r="HIJ15" s="120"/>
      <c r="HIK15" s="120"/>
      <c r="HIL15" s="120"/>
      <c r="HIM15" s="120"/>
      <c r="HIN15" s="120"/>
      <c r="HIO15" s="120"/>
      <c r="HIP15" s="120"/>
      <c r="HIQ15" s="120"/>
      <c r="HIR15" s="120"/>
      <c r="HIS15" s="120"/>
      <c r="HIT15" s="120"/>
      <c r="HIU15" s="120"/>
      <c r="HIV15" s="120"/>
      <c r="HIW15" s="120"/>
      <c r="HIX15" s="120"/>
      <c r="HIY15" s="120"/>
      <c r="HIZ15" s="120"/>
      <c r="HJA15" s="120"/>
      <c r="HJB15" s="120"/>
      <c r="HJC15" s="120"/>
      <c r="HJD15" s="120"/>
      <c r="HJE15" s="120"/>
      <c r="HJF15" s="120"/>
      <c r="HJG15" s="120"/>
      <c r="HJH15" s="120"/>
      <c r="HJI15" s="120"/>
      <c r="HJJ15" s="120"/>
      <c r="HJK15" s="120"/>
      <c r="HJL15" s="120"/>
      <c r="HJM15" s="120"/>
      <c r="HJN15" s="120"/>
      <c r="HJO15" s="120"/>
      <c r="HJP15" s="120"/>
      <c r="HJQ15" s="120"/>
      <c r="HJR15" s="120"/>
      <c r="HJS15" s="120"/>
      <c r="HJT15" s="120"/>
      <c r="HJU15" s="120"/>
      <c r="HJV15" s="120"/>
      <c r="HJW15" s="120"/>
      <c r="HJX15" s="120"/>
      <c r="HJY15" s="120"/>
      <c r="HJZ15" s="120"/>
      <c r="HKA15" s="120"/>
      <c r="HKB15" s="120"/>
      <c r="HKC15" s="120"/>
      <c r="HKD15" s="120"/>
      <c r="HKE15" s="120"/>
      <c r="HKF15" s="120"/>
      <c r="HKG15" s="120"/>
      <c r="HKH15" s="120"/>
      <c r="HKI15" s="120"/>
      <c r="HKJ15" s="120"/>
      <c r="HKK15" s="120"/>
      <c r="HKL15" s="120"/>
      <c r="HKM15" s="120"/>
      <c r="HKN15" s="120"/>
      <c r="HKO15" s="120"/>
      <c r="HKP15" s="120"/>
      <c r="HKQ15" s="120"/>
      <c r="HKR15" s="120"/>
      <c r="HKS15" s="120"/>
      <c r="HKT15" s="120"/>
      <c r="HKU15" s="120"/>
      <c r="HKV15" s="120"/>
      <c r="HKW15" s="120"/>
      <c r="HKX15" s="120"/>
      <c r="HKY15" s="120"/>
      <c r="HKZ15" s="120"/>
      <c r="HLA15" s="120"/>
      <c r="HLB15" s="120"/>
      <c r="HLC15" s="120"/>
      <c r="HLD15" s="120"/>
      <c r="HLE15" s="120"/>
      <c r="HLF15" s="120"/>
      <c r="HLG15" s="120"/>
      <c r="HLH15" s="120"/>
      <c r="HLI15" s="120"/>
      <c r="HLJ15" s="120"/>
      <c r="HLK15" s="120"/>
      <c r="HLL15" s="120"/>
      <c r="HLM15" s="120"/>
      <c r="HLN15" s="120"/>
      <c r="HLO15" s="120"/>
      <c r="HLP15" s="120"/>
      <c r="HLQ15" s="120"/>
      <c r="HLR15" s="120"/>
      <c r="HLS15" s="120"/>
      <c r="HLT15" s="120"/>
      <c r="HLU15" s="120"/>
      <c r="HLV15" s="120"/>
      <c r="HLW15" s="120"/>
      <c r="HLX15" s="120"/>
      <c r="HLY15" s="120"/>
      <c r="HLZ15" s="120"/>
      <c r="HMA15" s="120"/>
      <c r="HMB15" s="120"/>
      <c r="HMC15" s="120"/>
      <c r="HMD15" s="120"/>
      <c r="HME15" s="120"/>
      <c r="HMF15" s="120"/>
      <c r="HMG15" s="120"/>
      <c r="HMH15" s="120"/>
      <c r="HMI15" s="120"/>
      <c r="HMJ15" s="120"/>
      <c r="HMK15" s="120"/>
      <c r="HML15" s="120"/>
      <c r="HMM15" s="120"/>
      <c r="HMN15" s="120"/>
      <c r="HMO15" s="120"/>
      <c r="HMP15" s="120"/>
      <c r="HMQ15" s="120"/>
      <c r="HMR15" s="120"/>
      <c r="HMS15" s="120"/>
      <c r="HMT15" s="120"/>
      <c r="HMU15" s="120"/>
      <c r="HMV15" s="120"/>
      <c r="HMW15" s="120"/>
      <c r="HMX15" s="120"/>
      <c r="HMY15" s="120"/>
      <c r="HMZ15" s="120"/>
      <c r="HNA15" s="120"/>
      <c r="HNB15" s="120"/>
      <c r="HNC15" s="120"/>
      <c r="HND15" s="120"/>
      <c r="HNE15" s="120"/>
      <c r="HNF15" s="120"/>
      <c r="HNG15" s="120"/>
      <c r="HNH15" s="120"/>
      <c r="HNI15" s="120"/>
      <c r="HNJ15" s="120"/>
      <c r="HNK15" s="120"/>
      <c r="HNL15" s="120"/>
      <c r="HNM15" s="120"/>
      <c r="HNN15" s="120"/>
      <c r="HNO15" s="120"/>
      <c r="HNP15" s="120"/>
      <c r="HNQ15" s="120"/>
      <c r="HNR15" s="120"/>
      <c r="HNS15" s="120"/>
      <c r="HNT15" s="120"/>
      <c r="HNU15" s="120"/>
      <c r="HNV15" s="120"/>
      <c r="HNW15" s="120"/>
      <c r="HNX15" s="120"/>
      <c r="HNY15" s="120"/>
      <c r="HNZ15" s="120"/>
      <c r="HOA15" s="120"/>
      <c r="HOB15" s="120"/>
      <c r="HOC15" s="120"/>
      <c r="HOD15" s="120"/>
      <c r="HOE15" s="120"/>
      <c r="HOF15" s="120"/>
      <c r="HOG15" s="120"/>
      <c r="HOH15" s="120"/>
      <c r="HOI15" s="120"/>
      <c r="HOJ15" s="120"/>
      <c r="HOK15" s="120"/>
      <c r="HOL15" s="120"/>
      <c r="HOM15" s="120"/>
      <c r="HON15" s="120"/>
      <c r="HOO15" s="120"/>
      <c r="HOP15" s="120"/>
      <c r="HOQ15" s="120"/>
      <c r="HOR15" s="120"/>
      <c r="HOS15" s="120"/>
      <c r="HOT15" s="120"/>
      <c r="HOU15" s="120"/>
      <c r="HOV15" s="120"/>
      <c r="HOW15" s="120"/>
      <c r="HOX15" s="120"/>
      <c r="HOY15" s="120"/>
      <c r="HOZ15" s="120"/>
      <c r="HPA15" s="120"/>
      <c r="HPB15" s="120"/>
      <c r="HPC15" s="120"/>
      <c r="HPD15" s="120"/>
      <c r="HPE15" s="120"/>
      <c r="HPF15" s="120"/>
      <c r="HPG15" s="120"/>
      <c r="HPH15" s="120"/>
      <c r="HPI15" s="120"/>
      <c r="HPJ15" s="120"/>
      <c r="HPK15" s="120"/>
      <c r="HPL15" s="120"/>
      <c r="HPM15" s="120"/>
      <c r="HPN15" s="120"/>
      <c r="HPO15" s="120"/>
      <c r="HPP15" s="120"/>
      <c r="HPQ15" s="120"/>
      <c r="HPR15" s="120"/>
      <c r="HPS15" s="120"/>
      <c r="HPT15" s="120"/>
      <c r="HPU15" s="120"/>
      <c r="HPV15" s="120"/>
      <c r="HPW15" s="120"/>
      <c r="HPX15" s="120"/>
      <c r="HPY15" s="120"/>
      <c r="HPZ15" s="120"/>
      <c r="HQA15" s="120"/>
      <c r="HQB15" s="120"/>
      <c r="HQC15" s="120"/>
      <c r="HQD15" s="120"/>
      <c r="HQE15" s="120"/>
      <c r="HQF15" s="120"/>
      <c r="HQG15" s="120"/>
      <c r="HQH15" s="120"/>
      <c r="HQI15" s="120"/>
      <c r="HQJ15" s="120"/>
      <c r="HQK15" s="120"/>
      <c r="HQL15" s="120"/>
      <c r="HQM15" s="120"/>
      <c r="HQN15" s="120"/>
      <c r="HQO15" s="120"/>
      <c r="HQP15" s="120"/>
      <c r="HQQ15" s="120"/>
      <c r="HQR15" s="120"/>
      <c r="HQS15" s="120"/>
      <c r="HQT15" s="120"/>
      <c r="HQU15" s="120"/>
      <c r="HQV15" s="120"/>
      <c r="HQW15" s="120"/>
      <c r="HQX15" s="120"/>
      <c r="HQY15" s="120"/>
      <c r="HQZ15" s="120"/>
      <c r="HRA15" s="120"/>
      <c r="HRB15" s="120"/>
      <c r="HRC15" s="120"/>
      <c r="HRD15" s="120"/>
      <c r="HRE15" s="120"/>
      <c r="HRF15" s="120"/>
      <c r="HRG15" s="120"/>
      <c r="HRH15" s="120"/>
      <c r="HRI15" s="120"/>
      <c r="HRJ15" s="120"/>
      <c r="HRK15" s="120"/>
      <c r="HRL15" s="120"/>
      <c r="HRM15" s="120"/>
      <c r="HRN15" s="120"/>
      <c r="HRO15" s="120"/>
      <c r="HRP15" s="120"/>
      <c r="HRQ15" s="120"/>
      <c r="HRR15" s="120"/>
      <c r="HRS15" s="120"/>
      <c r="HRT15" s="120"/>
      <c r="HRU15" s="120"/>
      <c r="HRV15" s="120"/>
      <c r="HRW15" s="120"/>
      <c r="HRX15" s="120"/>
      <c r="HRY15" s="120"/>
      <c r="HRZ15" s="120"/>
      <c r="HSA15" s="120"/>
      <c r="HSB15" s="120"/>
      <c r="HSC15" s="120"/>
      <c r="HSD15" s="120"/>
      <c r="HSE15" s="120"/>
      <c r="HSF15" s="120"/>
      <c r="HSG15" s="120"/>
      <c r="HSH15" s="120"/>
      <c r="HSI15" s="120"/>
      <c r="HSJ15" s="120"/>
      <c r="HSK15" s="120"/>
      <c r="HSL15" s="120"/>
      <c r="HSM15" s="120"/>
      <c r="HSN15" s="120"/>
      <c r="HSO15" s="120"/>
      <c r="HSP15" s="120"/>
      <c r="HSQ15" s="120"/>
      <c r="HSR15" s="120"/>
      <c r="HSS15" s="120"/>
      <c r="HST15" s="120"/>
      <c r="HSU15" s="120"/>
      <c r="HSV15" s="120"/>
      <c r="HSW15" s="120"/>
      <c r="HSX15" s="120"/>
      <c r="HSY15" s="120"/>
      <c r="HSZ15" s="120"/>
      <c r="HTA15" s="120"/>
      <c r="HTB15" s="120"/>
      <c r="HTC15" s="120"/>
      <c r="HTD15" s="120"/>
      <c r="HTE15" s="120"/>
      <c r="HTF15" s="120"/>
      <c r="HTG15" s="120"/>
      <c r="HTH15" s="120"/>
      <c r="HTI15" s="120"/>
      <c r="HTJ15" s="120"/>
      <c r="HTK15" s="120"/>
      <c r="HTL15" s="120"/>
      <c r="HTM15" s="120"/>
      <c r="HTN15" s="120"/>
      <c r="HTO15" s="120"/>
      <c r="HTP15" s="120"/>
      <c r="HTQ15" s="120"/>
      <c r="HTR15" s="120"/>
      <c r="HTS15" s="120"/>
      <c r="HTT15" s="120"/>
      <c r="HTU15" s="120"/>
      <c r="HTV15" s="120"/>
      <c r="HTW15" s="120"/>
      <c r="HTX15" s="120"/>
      <c r="HTY15" s="120"/>
      <c r="HTZ15" s="120"/>
      <c r="HUA15" s="120"/>
      <c r="HUB15" s="120"/>
      <c r="HUC15" s="120"/>
      <c r="HUD15" s="120"/>
      <c r="HUE15" s="120"/>
      <c r="HUF15" s="120"/>
      <c r="HUG15" s="120"/>
      <c r="HUH15" s="120"/>
      <c r="HUI15" s="120"/>
      <c r="HUJ15" s="120"/>
      <c r="HUK15" s="120"/>
      <c r="HUL15" s="120"/>
      <c r="HUM15" s="120"/>
      <c r="HUN15" s="120"/>
      <c r="HUO15" s="120"/>
      <c r="HUP15" s="120"/>
      <c r="HUQ15" s="120"/>
      <c r="HUR15" s="120"/>
      <c r="HUS15" s="120"/>
      <c r="HUT15" s="120"/>
      <c r="HUU15" s="120"/>
      <c r="HUV15" s="120"/>
      <c r="HUW15" s="120"/>
      <c r="HUX15" s="120"/>
      <c r="HUY15" s="120"/>
      <c r="HUZ15" s="120"/>
      <c r="HVA15" s="120"/>
      <c r="HVB15" s="120"/>
      <c r="HVC15" s="120"/>
      <c r="HVD15" s="120"/>
      <c r="HVE15" s="120"/>
      <c r="HVF15" s="120"/>
      <c r="HVG15" s="120"/>
      <c r="HVH15" s="120"/>
      <c r="HVI15" s="120"/>
      <c r="HVJ15" s="120"/>
      <c r="HVK15" s="120"/>
      <c r="HVL15" s="120"/>
      <c r="HVM15" s="120"/>
      <c r="HVN15" s="120"/>
      <c r="HVO15" s="120"/>
      <c r="HVP15" s="120"/>
      <c r="HVQ15" s="120"/>
      <c r="HVR15" s="120"/>
      <c r="HVS15" s="120"/>
      <c r="HVT15" s="120"/>
      <c r="HVU15" s="120"/>
      <c r="HVV15" s="120"/>
      <c r="HVW15" s="120"/>
      <c r="HVX15" s="120"/>
      <c r="HVY15" s="120"/>
      <c r="HVZ15" s="120"/>
      <c r="HWA15" s="120"/>
      <c r="HWB15" s="120"/>
      <c r="HWC15" s="120"/>
      <c r="HWD15" s="120"/>
      <c r="HWE15" s="120"/>
      <c r="HWF15" s="120"/>
      <c r="HWG15" s="120"/>
      <c r="HWH15" s="120"/>
      <c r="HWI15" s="120"/>
      <c r="HWJ15" s="120"/>
      <c r="HWK15" s="120"/>
      <c r="HWL15" s="120"/>
      <c r="HWM15" s="120"/>
      <c r="HWN15" s="120"/>
      <c r="HWO15" s="120"/>
      <c r="HWP15" s="120"/>
      <c r="HWQ15" s="120"/>
      <c r="HWR15" s="120"/>
      <c r="HWS15" s="120"/>
      <c r="HWT15" s="120"/>
      <c r="HWU15" s="120"/>
      <c r="HWV15" s="120"/>
      <c r="HWW15" s="120"/>
      <c r="HWX15" s="120"/>
      <c r="HWY15" s="120"/>
      <c r="HWZ15" s="120"/>
      <c r="HXA15" s="120"/>
      <c r="HXB15" s="120"/>
      <c r="HXC15" s="120"/>
      <c r="HXD15" s="120"/>
      <c r="HXE15" s="120"/>
      <c r="HXF15" s="120"/>
      <c r="HXG15" s="120"/>
      <c r="HXH15" s="120"/>
      <c r="HXI15" s="120"/>
      <c r="HXJ15" s="120"/>
      <c r="HXK15" s="120"/>
      <c r="HXL15" s="120"/>
      <c r="HXM15" s="120"/>
      <c r="HXN15" s="120"/>
      <c r="HXO15" s="120"/>
      <c r="HXP15" s="120"/>
      <c r="HXQ15" s="120"/>
      <c r="HXR15" s="120"/>
      <c r="HXS15" s="120"/>
      <c r="HXT15" s="120"/>
      <c r="HXU15" s="120"/>
      <c r="HXV15" s="120"/>
      <c r="HXW15" s="120"/>
      <c r="HXX15" s="120"/>
      <c r="HXY15" s="120"/>
      <c r="HXZ15" s="120"/>
      <c r="HYA15" s="120"/>
      <c r="HYB15" s="120"/>
      <c r="HYC15" s="120"/>
      <c r="HYD15" s="120"/>
      <c r="HYE15" s="120"/>
      <c r="HYF15" s="120"/>
      <c r="HYG15" s="120"/>
      <c r="HYH15" s="120"/>
      <c r="HYI15" s="120"/>
      <c r="HYJ15" s="120"/>
      <c r="HYK15" s="120"/>
      <c r="HYL15" s="120"/>
      <c r="HYM15" s="120"/>
      <c r="HYN15" s="120"/>
      <c r="HYO15" s="120"/>
      <c r="HYP15" s="120"/>
      <c r="HYQ15" s="120"/>
      <c r="HYR15" s="120"/>
      <c r="HYS15" s="120"/>
      <c r="HYT15" s="120"/>
      <c r="HYU15" s="120"/>
      <c r="HYV15" s="120"/>
      <c r="HYW15" s="120"/>
      <c r="HYX15" s="120"/>
      <c r="HYY15" s="120"/>
      <c r="HYZ15" s="120"/>
      <c r="HZA15" s="120"/>
      <c r="HZB15" s="120"/>
      <c r="HZC15" s="120"/>
      <c r="HZD15" s="120"/>
      <c r="HZE15" s="120"/>
      <c r="HZF15" s="120"/>
      <c r="HZG15" s="120"/>
      <c r="HZH15" s="120"/>
      <c r="HZI15" s="120"/>
      <c r="HZJ15" s="120"/>
      <c r="HZK15" s="120"/>
      <c r="HZL15" s="120"/>
      <c r="HZM15" s="120"/>
      <c r="HZN15" s="120"/>
      <c r="HZO15" s="120"/>
      <c r="HZP15" s="120"/>
      <c r="HZQ15" s="120"/>
      <c r="HZR15" s="120"/>
      <c r="HZS15" s="120"/>
      <c r="HZT15" s="120"/>
      <c r="HZU15" s="120"/>
      <c r="HZV15" s="120"/>
      <c r="HZW15" s="120"/>
      <c r="HZX15" s="120"/>
      <c r="HZY15" s="120"/>
      <c r="HZZ15" s="120"/>
      <c r="IAA15" s="120"/>
      <c r="IAB15" s="120"/>
      <c r="IAC15" s="120"/>
      <c r="IAD15" s="120"/>
      <c r="IAE15" s="120"/>
      <c r="IAF15" s="120"/>
      <c r="IAG15" s="120"/>
      <c r="IAH15" s="120"/>
      <c r="IAI15" s="120"/>
      <c r="IAJ15" s="120"/>
      <c r="IAK15" s="120"/>
      <c r="IAL15" s="120"/>
      <c r="IAM15" s="120"/>
      <c r="IAN15" s="120"/>
      <c r="IAO15" s="120"/>
      <c r="IAP15" s="120"/>
      <c r="IAQ15" s="120"/>
      <c r="IAR15" s="120"/>
      <c r="IAS15" s="120"/>
      <c r="IAT15" s="120"/>
      <c r="IAU15" s="120"/>
      <c r="IAV15" s="120"/>
      <c r="IAW15" s="120"/>
      <c r="IAX15" s="120"/>
      <c r="IAY15" s="120"/>
      <c r="IAZ15" s="120"/>
      <c r="IBA15" s="120"/>
      <c r="IBB15" s="120"/>
      <c r="IBC15" s="120"/>
      <c r="IBD15" s="120"/>
      <c r="IBE15" s="120"/>
      <c r="IBF15" s="120"/>
      <c r="IBG15" s="120"/>
      <c r="IBH15" s="120"/>
      <c r="IBI15" s="120"/>
      <c r="IBJ15" s="120"/>
      <c r="IBK15" s="120"/>
      <c r="IBL15" s="120"/>
      <c r="IBM15" s="120"/>
      <c r="IBN15" s="120"/>
      <c r="IBO15" s="120"/>
      <c r="IBP15" s="120"/>
      <c r="IBQ15" s="120"/>
      <c r="IBR15" s="120"/>
      <c r="IBS15" s="120"/>
      <c r="IBT15" s="120"/>
      <c r="IBU15" s="120"/>
      <c r="IBV15" s="120"/>
      <c r="IBW15" s="120"/>
      <c r="IBX15" s="120"/>
      <c r="IBY15" s="120"/>
      <c r="IBZ15" s="120"/>
      <c r="ICA15" s="120"/>
      <c r="ICB15" s="120"/>
      <c r="ICC15" s="120"/>
      <c r="ICD15" s="120"/>
      <c r="ICE15" s="120"/>
      <c r="ICF15" s="120"/>
      <c r="ICG15" s="120"/>
      <c r="ICH15" s="120"/>
      <c r="ICI15" s="120"/>
      <c r="ICJ15" s="120"/>
      <c r="ICK15" s="120"/>
      <c r="ICL15" s="120"/>
      <c r="ICM15" s="120"/>
      <c r="ICN15" s="120"/>
      <c r="ICO15" s="120"/>
      <c r="ICP15" s="120"/>
      <c r="ICQ15" s="120"/>
      <c r="ICR15" s="120"/>
      <c r="ICS15" s="120"/>
      <c r="ICT15" s="120"/>
      <c r="ICU15" s="120"/>
      <c r="ICV15" s="120"/>
      <c r="ICW15" s="120"/>
      <c r="ICX15" s="120"/>
      <c r="ICY15" s="120"/>
      <c r="ICZ15" s="120"/>
      <c r="IDA15" s="120"/>
      <c r="IDB15" s="120"/>
      <c r="IDC15" s="120"/>
      <c r="IDD15" s="120"/>
      <c r="IDE15" s="120"/>
      <c r="IDF15" s="120"/>
      <c r="IDG15" s="120"/>
      <c r="IDH15" s="120"/>
      <c r="IDI15" s="120"/>
      <c r="IDJ15" s="120"/>
      <c r="IDK15" s="120"/>
      <c r="IDL15" s="120"/>
      <c r="IDM15" s="120"/>
      <c r="IDN15" s="120"/>
      <c r="IDO15" s="120"/>
      <c r="IDP15" s="120"/>
      <c r="IDQ15" s="120"/>
      <c r="IDR15" s="120"/>
      <c r="IDS15" s="120"/>
      <c r="IDT15" s="120"/>
      <c r="IDU15" s="120"/>
      <c r="IDV15" s="120"/>
      <c r="IDW15" s="120"/>
      <c r="IDX15" s="120"/>
      <c r="IDY15" s="120"/>
      <c r="IDZ15" s="120"/>
      <c r="IEA15" s="120"/>
      <c r="IEB15" s="120"/>
      <c r="IEC15" s="120"/>
      <c r="IED15" s="120"/>
      <c r="IEE15" s="120"/>
      <c r="IEF15" s="120"/>
      <c r="IEG15" s="120"/>
      <c r="IEH15" s="120"/>
      <c r="IEI15" s="120"/>
      <c r="IEJ15" s="120"/>
      <c r="IEK15" s="120"/>
      <c r="IEL15" s="120"/>
      <c r="IEM15" s="120"/>
      <c r="IEN15" s="120"/>
      <c r="IEO15" s="120"/>
      <c r="IEP15" s="120"/>
      <c r="IEQ15" s="120"/>
      <c r="IER15" s="120"/>
      <c r="IES15" s="120"/>
      <c r="IET15" s="120"/>
      <c r="IEU15" s="120"/>
      <c r="IEV15" s="120"/>
      <c r="IEW15" s="120"/>
      <c r="IEX15" s="120"/>
      <c r="IEY15" s="120"/>
      <c r="IEZ15" s="120"/>
      <c r="IFA15" s="120"/>
      <c r="IFB15" s="120"/>
      <c r="IFC15" s="120"/>
      <c r="IFD15" s="120"/>
      <c r="IFE15" s="120"/>
      <c r="IFF15" s="120"/>
      <c r="IFG15" s="120"/>
      <c r="IFH15" s="120"/>
      <c r="IFI15" s="120"/>
      <c r="IFJ15" s="120"/>
      <c r="IFK15" s="120"/>
      <c r="IFL15" s="120"/>
      <c r="IFM15" s="120"/>
      <c r="IFN15" s="120"/>
      <c r="IFO15" s="120"/>
      <c r="IFP15" s="120"/>
      <c r="IFQ15" s="120"/>
      <c r="IFR15" s="120"/>
      <c r="IFS15" s="120"/>
      <c r="IFT15" s="120"/>
      <c r="IFU15" s="120"/>
      <c r="IFV15" s="120"/>
      <c r="IFW15" s="120"/>
      <c r="IFX15" s="120"/>
      <c r="IFY15" s="120"/>
      <c r="IFZ15" s="120"/>
      <c r="IGA15" s="120"/>
      <c r="IGB15" s="120"/>
      <c r="IGC15" s="120"/>
      <c r="IGD15" s="120"/>
      <c r="IGE15" s="120"/>
      <c r="IGF15" s="120"/>
      <c r="IGG15" s="120"/>
      <c r="IGH15" s="120"/>
      <c r="IGI15" s="120"/>
      <c r="IGJ15" s="120"/>
      <c r="IGK15" s="120"/>
      <c r="IGL15" s="120"/>
      <c r="IGM15" s="120"/>
      <c r="IGN15" s="120"/>
      <c r="IGO15" s="120"/>
      <c r="IGP15" s="120"/>
      <c r="IGQ15" s="120"/>
      <c r="IGR15" s="120"/>
      <c r="IGS15" s="120"/>
      <c r="IGT15" s="120"/>
      <c r="IGU15" s="120"/>
      <c r="IGV15" s="120"/>
      <c r="IGW15" s="120"/>
      <c r="IGX15" s="120"/>
      <c r="IGY15" s="120"/>
      <c r="IGZ15" s="120"/>
      <c r="IHA15" s="120"/>
      <c r="IHB15" s="120"/>
      <c r="IHC15" s="120"/>
      <c r="IHD15" s="120"/>
      <c r="IHE15" s="120"/>
      <c r="IHF15" s="120"/>
      <c r="IHG15" s="120"/>
      <c r="IHH15" s="120"/>
      <c r="IHI15" s="120"/>
      <c r="IHJ15" s="120"/>
      <c r="IHK15" s="120"/>
      <c r="IHL15" s="120"/>
      <c r="IHM15" s="120"/>
      <c r="IHN15" s="120"/>
      <c r="IHO15" s="120"/>
      <c r="IHP15" s="120"/>
      <c r="IHQ15" s="120"/>
      <c r="IHR15" s="120"/>
      <c r="IHS15" s="120"/>
      <c r="IHT15" s="120"/>
      <c r="IHU15" s="120"/>
      <c r="IHV15" s="120"/>
      <c r="IHW15" s="120"/>
      <c r="IHX15" s="120"/>
      <c r="IHY15" s="120"/>
      <c r="IHZ15" s="120"/>
      <c r="IIA15" s="120"/>
      <c r="IIB15" s="120"/>
      <c r="IIC15" s="120"/>
      <c r="IID15" s="120"/>
      <c r="IIE15" s="120"/>
      <c r="IIF15" s="120"/>
      <c r="IIG15" s="120"/>
      <c r="IIH15" s="120"/>
      <c r="III15" s="120"/>
      <c r="IIJ15" s="120"/>
      <c r="IIK15" s="120"/>
      <c r="IIL15" s="120"/>
      <c r="IIM15" s="120"/>
      <c r="IIN15" s="120"/>
      <c r="IIO15" s="120"/>
      <c r="IIP15" s="120"/>
      <c r="IIQ15" s="120"/>
      <c r="IIR15" s="120"/>
      <c r="IIS15" s="120"/>
      <c r="IIT15" s="120"/>
      <c r="IIU15" s="120"/>
      <c r="IIV15" s="120"/>
      <c r="IIW15" s="120"/>
      <c r="IIX15" s="120"/>
      <c r="IIY15" s="120"/>
      <c r="IIZ15" s="120"/>
      <c r="IJA15" s="120"/>
      <c r="IJB15" s="120"/>
      <c r="IJC15" s="120"/>
      <c r="IJD15" s="120"/>
      <c r="IJE15" s="120"/>
      <c r="IJF15" s="120"/>
      <c r="IJG15" s="120"/>
      <c r="IJH15" s="120"/>
      <c r="IJI15" s="120"/>
      <c r="IJJ15" s="120"/>
      <c r="IJK15" s="120"/>
      <c r="IJL15" s="120"/>
      <c r="IJM15" s="120"/>
      <c r="IJN15" s="120"/>
      <c r="IJO15" s="120"/>
      <c r="IJP15" s="120"/>
      <c r="IJQ15" s="120"/>
      <c r="IJR15" s="120"/>
      <c r="IJS15" s="120"/>
      <c r="IJT15" s="120"/>
      <c r="IJU15" s="120"/>
      <c r="IJV15" s="120"/>
      <c r="IJW15" s="120"/>
      <c r="IJX15" s="120"/>
      <c r="IJY15" s="120"/>
      <c r="IJZ15" s="120"/>
      <c r="IKA15" s="120"/>
      <c r="IKB15" s="120"/>
      <c r="IKC15" s="120"/>
      <c r="IKD15" s="120"/>
      <c r="IKE15" s="120"/>
      <c r="IKF15" s="120"/>
      <c r="IKG15" s="120"/>
      <c r="IKH15" s="120"/>
      <c r="IKI15" s="120"/>
      <c r="IKJ15" s="120"/>
      <c r="IKK15" s="120"/>
      <c r="IKL15" s="120"/>
      <c r="IKM15" s="120"/>
      <c r="IKN15" s="120"/>
      <c r="IKO15" s="120"/>
      <c r="IKP15" s="120"/>
      <c r="IKQ15" s="120"/>
      <c r="IKR15" s="120"/>
      <c r="IKS15" s="120"/>
      <c r="IKT15" s="120"/>
      <c r="IKU15" s="120"/>
      <c r="IKV15" s="120"/>
      <c r="IKW15" s="120"/>
      <c r="IKX15" s="120"/>
      <c r="IKY15" s="120"/>
      <c r="IKZ15" s="120"/>
      <c r="ILA15" s="120"/>
      <c r="ILB15" s="120"/>
      <c r="ILC15" s="120"/>
      <c r="ILD15" s="120"/>
      <c r="ILE15" s="120"/>
      <c r="ILF15" s="120"/>
      <c r="ILG15" s="120"/>
      <c r="ILH15" s="120"/>
      <c r="ILI15" s="120"/>
      <c r="ILJ15" s="120"/>
      <c r="ILK15" s="120"/>
      <c r="ILL15" s="120"/>
      <c r="ILM15" s="120"/>
      <c r="ILN15" s="120"/>
      <c r="ILO15" s="120"/>
      <c r="ILP15" s="120"/>
      <c r="ILQ15" s="120"/>
      <c r="ILR15" s="120"/>
      <c r="ILS15" s="120"/>
      <c r="ILT15" s="120"/>
      <c r="ILU15" s="120"/>
      <c r="ILV15" s="120"/>
      <c r="ILW15" s="120"/>
      <c r="ILX15" s="120"/>
      <c r="ILY15" s="120"/>
      <c r="ILZ15" s="120"/>
      <c r="IMA15" s="120"/>
      <c r="IMB15" s="120"/>
      <c r="IMC15" s="120"/>
      <c r="IMD15" s="120"/>
      <c r="IME15" s="120"/>
      <c r="IMF15" s="120"/>
      <c r="IMG15" s="120"/>
      <c r="IMH15" s="120"/>
      <c r="IMI15" s="120"/>
      <c r="IMJ15" s="120"/>
      <c r="IMK15" s="120"/>
      <c r="IML15" s="120"/>
      <c r="IMM15" s="120"/>
      <c r="IMN15" s="120"/>
      <c r="IMO15" s="120"/>
      <c r="IMP15" s="120"/>
      <c r="IMQ15" s="120"/>
      <c r="IMR15" s="120"/>
      <c r="IMS15" s="120"/>
      <c r="IMT15" s="120"/>
      <c r="IMU15" s="120"/>
      <c r="IMV15" s="120"/>
      <c r="IMW15" s="120"/>
      <c r="IMX15" s="120"/>
      <c r="IMY15" s="120"/>
      <c r="IMZ15" s="120"/>
      <c r="INA15" s="120"/>
      <c r="INB15" s="120"/>
      <c r="INC15" s="120"/>
      <c r="IND15" s="120"/>
      <c r="INE15" s="120"/>
      <c r="INF15" s="120"/>
      <c r="ING15" s="120"/>
      <c r="INH15" s="120"/>
      <c r="INI15" s="120"/>
      <c r="INJ15" s="120"/>
      <c r="INK15" s="120"/>
      <c r="INL15" s="120"/>
      <c r="INM15" s="120"/>
      <c r="INN15" s="120"/>
      <c r="INO15" s="120"/>
      <c r="INP15" s="120"/>
      <c r="INQ15" s="120"/>
      <c r="INR15" s="120"/>
      <c r="INS15" s="120"/>
      <c r="INT15" s="120"/>
      <c r="INU15" s="120"/>
      <c r="INV15" s="120"/>
      <c r="INW15" s="120"/>
      <c r="INX15" s="120"/>
      <c r="INY15" s="120"/>
      <c r="INZ15" s="120"/>
      <c r="IOA15" s="120"/>
      <c r="IOB15" s="120"/>
      <c r="IOC15" s="120"/>
      <c r="IOD15" s="120"/>
      <c r="IOE15" s="120"/>
      <c r="IOF15" s="120"/>
      <c r="IOG15" s="120"/>
      <c r="IOH15" s="120"/>
      <c r="IOI15" s="120"/>
      <c r="IOJ15" s="120"/>
      <c r="IOK15" s="120"/>
      <c r="IOL15" s="120"/>
      <c r="IOM15" s="120"/>
      <c r="ION15" s="120"/>
      <c r="IOO15" s="120"/>
      <c r="IOP15" s="120"/>
      <c r="IOQ15" s="120"/>
      <c r="IOR15" s="120"/>
      <c r="IOS15" s="120"/>
      <c r="IOT15" s="120"/>
      <c r="IOU15" s="120"/>
      <c r="IOV15" s="120"/>
      <c r="IOW15" s="120"/>
      <c r="IOX15" s="120"/>
      <c r="IOY15" s="120"/>
      <c r="IOZ15" s="120"/>
      <c r="IPA15" s="120"/>
      <c r="IPB15" s="120"/>
      <c r="IPC15" s="120"/>
      <c r="IPD15" s="120"/>
      <c r="IPE15" s="120"/>
      <c r="IPF15" s="120"/>
      <c r="IPG15" s="120"/>
      <c r="IPH15" s="120"/>
      <c r="IPI15" s="120"/>
      <c r="IPJ15" s="120"/>
      <c r="IPK15" s="120"/>
      <c r="IPL15" s="120"/>
      <c r="IPM15" s="120"/>
      <c r="IPN15" s="120"/>
      <c r="IPO15" s="120"/>
      <c r="IPP15" s="120"/>
      <c r="IPQ15" s="120"/>
      <c r="IPR15" s="120"/>
      <c r="IPS15" s="120"/>
      <c r="IPT15" s="120"/>
      <c r="IPU15" s="120"/>
      <c r="IPV15" s="120"/>
      <c r="IPW15" s="120"/>
      <c r="IPX15" s="120"/>
      <c r="IPY15" s="120"/>
      <c r="IPZ15" s="120"/>
      <c r="IQA15" s="120"/>
      <c r="IQB15" s="120"/>
      <c r="IQC15" s="120"/>
      <c r="IQD15" s="120"/>
      <c r="IQE15" s="120"/>
      <c r="IQF15" s="120"/>
      <c r="IQG15" s="120"/>
      <c r="IQH15" s="120"/>
      <c r="IQI15" s="120"/>
      <c r="IQJ15" s="120"/>
      <c r="IQK15" s="120"/>
      <c r="IQL15" s="120"/>
      <c r="IQM15" s="120"/>
      <c r="IQN15" s="120"/>
      <c r="IQO15" s="120"/>
      <c r="IQP15" s="120"/>
      <c r="IQQ15" s="120"/>
      <c r="IQR15" s="120"/>
      <c r="IQS15" s="120"/>
      <c r="IQT15" s="120"/>
      <c r="IQU15" s="120"/>
      <c r="IQV15" s="120"/>
      <c r="IQW15" s="120"/>
      <c r="IQX15" s="120"/>
      <c r="IQY15" s="120"/>
      <c r="IQZ15" s="120"/>
      <c r="IRA15" s="120"/>
      <c r="IRB15" s="120"/>
      <c r="IRC15" s="120"/>
      <c r="IRD15" s="120"/>
      <c r="IRE15" s="120"/>
      <c r="IRF15" s="120"/>
      <c r="IRG15" s="120"/>
      <c r="IRH15" s="120"/>
      <c r="IRI15" s="120"/>
      <c r="IRJ15" s="120"/>
      <c r="IRK15" s="120"/>
      <c r="IRL15" s="120"/>
      <c r="IRM15" s="120"/>
      <c r="IRN15" s="120"/>
      <c r="IRO15" s="120"/>
      <c r="IRP15" s="120"/>
      <c r="IRQ15" s="120"/>
      <c r="IRR15" s="120"/>
      <c r="IRS15" s="120"/>
      <c r="IRT15" s="120"/>
      <c r="IRU15" s="120"/>
      <c r="IRV15" s="120"/>
      <c r="IRW15" s="120"/>
      <c r="IRX15" s="120"/>
      <c r="IRY15" s="120"/>
      <c r="IRZ15" s="120"/>
      <c r="ISA15" s="120"/>
      <c r="ISB15" s="120"/>
      <c r="ISC15" s="120"/>
      <c r="ISD15" s="120"/>
      <c r="ISE15" s="120"/>
      <c r="ISF15" s="120"/>
      <c r="ISG15" s="120"/>
      <c r="ISH15" s="120"/>
      <c r="ISI15" s="120"/>
      <c r="ISJ15" s="120"/>
      <c r="ISK15" s="120"/>
      <c r="ISL15" s="120"/>
      <c r="ISM15" s="120"/>
      <c r="ISN15" s="120"/>
      <c r="ISO15" s="120"/>
      <c r="ISP15" s="120"/>
      <c r="ISQ15" s="120"/>
      <c r="ISR15" s="120"/>
      <c r="ISS15" s="120"/>
      <c r="IST15" s="120"/>
      <c r="ISU15" s="120"/>
      <c r="ISV15" s="120"/>
      <c r="ISW15" s="120"/>
      <c r="ISX15" s="120"/>
      <c r="ISY15" s="120"/>
      <c r="ISZ15" s="120"/>
      <c r="ITA15" s="120"/>
      <c r="ITB15" s="120"/>
      <c r="ITC15" s="120"/>
      <c r="ITD15" s="120"/>
      <c r="ITE15" s="120"/>
      <c r="ITF15" s="120"/>
      <c r="ITG15" s="120"/>
      <c r="ITH15" s="120"/>
      <c r="ITI15" s="120"/>
      <c r="ITJ15" s="120"/>
      <c r="ITK15" s="120"/>
      <c r="ITL15" s="120"/>
      <c r="ITM15" s="120"/>
      <c r="ITN15" s="120"/>
      <c r="ITO15" s="120"/>
      <c r="ITP15" s="120"/>
      <c r="ITQ15" s="120"/>
      <c r="ITR15" s="120"/>
      <c r="ITS15" s="120"/>
      <c r="ITT15" s="120"/>
      <c r="ITU15" s="120"/>
      <c r="ITV15" s="120"/>
      <c r="ITW15" s="120"/>
      <c r="ITX15" s="120"/>
      <c r="ITY15" s="120"/>
      <c r="ITZ15" s="120"/>
      <c r="IUA15" s="120"/>
      <c r="IUB15" s="120"/>
      <c r="IUC15" s="120"/>
      <c r="IUD15" s="120"/>
      <c r="IUE15" s="120"/>
      <c r="IUF15" s="120"/>
      <c r="IUG15" s="120"/>
      <c r="IUH15" s="120"/>
      <c r="IUI15" s="120"/>
      <c r="IUJ15" s="120"/>
      <c r="IUK15" s="120"/>
      <c r="IUL15" s="120"/>
      <c r="IUM15" s="120"/>
      <c r="IUN15" s="120"/>
      <c r="IUO15" s="120"/>
      <c r="IUP15" s="120"/>
      <c r="IUQ15" s="120"/>
      <c r="IUR15" s="120"/>
      <c r="IUS15" s="120"/>
      <c r="IUT15" s="120"/>
      <c r="IUU15" s="120"/>
      <c r="IUV15" s="120"/>
      <c r="IUW15" s="120"/>
      <c r="IUX15" s="120"/>
      <c r="IUY15" s="120"/>
      <c r="IUZ15" s="120"/>
      <c r="IVA15" s="120"/>
      <c r="IVB15" s="120"/>
      <c r="IVC15" s="120"/>
      <c r="IVD15" s="120"/>
      <c r="IVE15" s="120"/>
      <c r="IVF15" s="120"/>
      <c r="IVG15" s="120"/>
      <c r="IVH15" s="120"/>
      <c r="IVI15" s="120"/>
      <c r="IVJ15" s="120"/>
      <c r="IVK15" s="120"/>
      <c r="IVL15" s="120"/>
      <c r="IVM15" s="120"/>
      <c r="IVN15" s="120"/>
      <c r="IVO15" s="120"/>
      <c r="IVP15" s="120"/>
      <c r="IVQ15" s="120"/>
      <c r="IVR15" s="120"/>
      <c r="IVS15" s="120"/>
      <c r="IVT15" s="120"/>
      <c r="IVU15" s="120"/>
      <c r="IVV15" s="120"/>
      <c r="IVW15" s="120"/>
      <c r="IVX15" s="120"/>
      <c r="IVY15" s="120"/>
      <c r="IVZ15" s="120"/>
      <c r="IWA15" s="120"/>
      <c r="IWB15" s="120"/>
      <c r="IWC15" s="120"/>
      <c r="IWD15" s="120"/>
      <c r="IWE15" s="120"/>
      <c r="IWF15" s="120"/>
      <c r="IWG15" s="120"/>
      <c r="IWH15" s="120"/>
      <c r="IWI15" s="120"/>
      <c r="IWJ15" s="120"/>
      <c r="IWK15" s="120"/>
      <c r="IWL15" s="120"/>
      <c r="IWM15" s="120"/>
      <c r="IWN15" s="120"/>
      <c r="IWO15" s="120"/>
      <c r="IWP15" s="120"/>
      <c r="IWQ15" s="120"/>
      <c r="IWR15" s="120"/>
      <c r="IWS15" s="120"/>
      <c r="IWT15" s="120"/>
      <c r="IWU15" s="120"/>
      <c r="IWV15" s="120"/>
      <c r="IWW15" s="120"/>
      <c r="IWX15" s="120"/>
      <c r="IWY15" s="120"/>
      <c r="IWZ15" s="120"/>
      <c r="IXA15" s="120"/>
      <c r="IXB15" s="120"/>
      <c r="IXC15" s="120"/>
      <c r="IXD15" s="120"/>
      <c r="IXE15" s="120"/>
      <c r="IXF15" s="120"/>
      <c r="IXG15" s="120"/>
      <c r="IXH15" s="120"/>
      <c r="IXI15" s="120"/>
      <c r="IXJ15" s="120"/>
      <c r="IXK15" s="120"/>
      <c r="IXL15" s="120"/>
      <c r="IXM15" s="120"/>
      <c r="IXN15" s="120"/>
      <c r="IXO15" s="120"/>
      <c r="IXP15" s="120"/>
      <c r="IXQ15" s="120"/>
      <c r="IXR15" s="120"/>
      <c r="IXS15" s="120"/>
      <c r="IXT15" s="120"/>
      <c r="IXU15" s="120"/>
      <c r="IXV15" s="120"/>
      <c r="IXW15" s="120"/>
      <c r="IXX15" s="120"/>
      <c r="IXY15" s="120"/>
      <c r="IXZ15" s="120"/>
      <c r="IYA15" s="120"/>
      <c r="IYB15" s="120"/>
      <c r="IYC15" s="120"/>
      <c r="IYD15" s="120"/>
      <c r="IYE15" s="120"/>
      <c r="IYF15" s="120"/>
      <c r="IYG15" s="120"/>
      <c r="IYH15" s="120"/>
      <c r="IYI15" s="120"/>
      <c r="IYJ15" s="120"/>
      <c r="IYK15" s="120"/>
      <c r="IYL15" s="120"/>
      <c r="IYM15" s="120"/>
      <c r="IYN15" s="120"/>
      <c r="IYO15" s="120"/>
      <c r="IYP15" s="120"/>
      <c r="IYQ15" s="120"/>
      <c r="IYR15" s="120"/>
      <c r="IYS15" s="120"/>
      <c r="IYT15" s="120"/>
      <c r="IYU15" s="120"/>
      <c r="IYV15" s="120"/>
      <c r="IYW15" s="120"/>
      <c r="IYX15" s="120"/>
      <c r="IYY15" s="120"/>
      <c r="IYZ15" s="120"/>
      <c r="IZA15" s="120"/>
      <c r="IZB15" s="120"/>
      <c r="IZC15" s="120"/>
      <c r="IZD15" s="120"/>
      <c r="IZE15" s="120"/>
      <c r="IZF15" s="120"/>
      <c r="IZG15" s="120"/>
      <c r="IZH15" s="120"/>
      <c r="IZI15" s="120"/>
      <c r="IZJ15" s="120"/>
      <c r="IZK15" s="120"/>
      <c r="IZL15" s="120"/>
      <c r="IZM15" s="120"/>
      <c r="IZN15" s="120"/>
      <c r="IZO15" s="120"/>
      <c r="IZP15" s="120"/>
      <c r="IZQ15" s="120"/>
      <c r="IZR15" s="120"/>
      <c r="IZS15" s="120"/>
      <c r="IZT15" s="120"/>
      <c r="IZU15" s="120"/>
      <c r="IZV15" s="120"/>
      <c r="IZW15" s="120"/>
      <c r="IZX15" s="120"/>
      <c r="IZY15" s="120"/>
      <c r="IZZ15" s="120"/>
      <c r="JAA15" s="120"/>
      <c r="JAB15" s="120"/>
      <c r="JAC15" s="120"/>
      <c r="JAD15" s="120"/>
      <c r="JAE15" s="120"/>
      <c r="JAF15" s="120"/>
      <c r="JAG15" s="120"/>
      <c r="JAH15" s="120"/>
      <c r="JAI15" s="120"/>
      <c r="JAJ15" s="120"/>
      <c r="JAK15" s="120"/>
      <c r="JAL15" s="120"/>
      <c r="JAM15" s="120"/>
      <c r="JAN15" s="120"/>
      <c r="JAO15" s="120"/>
      <c r="JAP15" s="120"/>
      <c r="JAQ15" s="120"/>
      <c r="JAR15" s="120"/>
      <c r="JAS15" s="120"/>
      <c r="JAT15" s="120"/>
      <c r="JAU15" s="120"/>
      <c r="JAV15" s="120"/>
      <c r="JAW15" s="120"/>
      <c r="JAX15" s="120"/>
      <c r="JAY15" s="120"/>
      <c r="JAZ15" s="120"/>
      <c r="JBA15" s="120"/>
      <c r="JBB15" s="120"/>
      <c r="JBC15" s="120"/>
      <c r="JBD15" s="120"/>
      <c r="JBE15" s="120"/>
      <c r="JBF15" s="120"/>
      <c r="JBG15" s="120"/>
      <c r="JBH15" s="120"/>
      <c r="JBI15" s="120"/>
      <c r="JBJ15" s="120"/>
      <c r="JBK15" s="120"/>
      <c r="JBL15" s="120"/>
      <c r="JBM15" s="120"/>
      <c r="JBN15" s="120"/>
      <c r="JBO15" s="120"/>
      <c r="JBP15" s="120"/>
      <c r="JBQ15" s="120"/>
      <c r="JBR15" s="120"/>
      <c r="JBS15" s="120"/>
      <c r="JBT15" s="120"/>
      <c r="JBU15" s="120"/>
      <c r="JBV15" s="120"/>
      <c r="JBW15" s="120"/>
      <c r="JBX15" s="120"/>
      <c r="JBY15" s="120"/>
      <c r="JBZ15" s="120"/>
      <c r="JCA15" s="120"/>
      <c r="JCB15" s="120"/>
      <c r="JCC15" s="120"/>
      <c r="JCD15" s="120"/>
      <c r="JCE15" s="120"/>
      <c r="JCF15" s="120"/>
      <c r="JCG15" s="120"/>
      <c r="JCH15" s="120"/>
      <c r="JCI15" s="120"/>
      <c r="JCJ15" s="120"/>
      <c r="JCK15" s="120"/>
      <c r="JCL15" s="120"/>
      <c r="JCM15" s="120"/>
      <c r="JCN15" s="120"/>
      <c r="JCO15" s="120"/>
      <c r="JCP15" s="120"/>
      <c r="JCQ15" s="120"/>
      <c r="JCR15" s="120"/>
      <c r="JCS15" s="120"/>
      <c r="JCT15" s="120"/>
      <c r="JCU15" s="120"/>
      <c r="JCV15" s="120"/>
      <c r="JCW15" s="120"/>
      <c r="JCX15" s="120"/>
      <c r="JCY15" s="120"/>
      <c r="JCZ15" s="120"/>
      <c r="JDA15" s="120"/>
      <c r="JDB15" s="120"/>
      <c r="JDC15" s="120"/>
      <c r="JDD15" s="120"/>
      <c r="JDE15" s="120"/>
      <c r="JDF15" s="120"/>
      <c r="JDG15" s="120"/>
      <c r="JDH15" s="120"/>
      <c r="JDI15" s="120"/>
      <c r="JDJ15" s="120"/>
      <c r="JDK15" s="120"/>
      <c r="JDL15" s="120"/>
      <c r="JDM15" s="120"/>
      <c r="JDN15" s="120"/>
      <c r="JDO15" s="120"/>
      <c r="JDP15" s="120"/>
      <c r="JDQ15" s="120"/>
      <c r="JDR15" s="120"/>
      <c r="JDS15" s="120"/>
      <c r="JDT15" s="120"/>
      <c r="JDU15" s="120"/>
      <c r="JDV15" s="120"/>
      <c r="JDW15" s="120"/>
      <c r="JDX15" s="120"/>
      <c r="JDY15" s="120"/>
      <c r="JDZ15" s="120"/>
      <c r="JEA15" s="120"/>
      <c r="JEB15" s="120"/>
      <c r="JEC15" s="120"/>
      <c r="JED15" s="120"/>
      <c r="JEE15" s="120"/>
      <c r="JEF15" s="120"/>
      <c r="JEG15" s="120"/>
      <c r="JEH15" s="120"/>
      <c r="JEI15" s="120"/>
      <c r="JEJ15" s="120"/>
      <c r="JEK15" s="120"/>
      <c r="JEL15" s="120"/>
      <c r="JEM15" s="120"/>
      <c r="JEN15" s="120"/>
      <c r="JEO15" s="120"/>
      <c r="JEP15" s="120"/>
      <c r="JEQ15" s="120"/>
      <c r="JER15" s="120"/>
      <c r="JES15" s="120"/>
      <c r="JET15" s="120"/>
      <c r="JEU15" s="120"/>
      <c r="JEV15" s="120"/>
      <c r="JEW15" s="120"/>
      <c r="JEX15" s="120"/>
      <c r="JEY15" s="120"/>
      <c r="JEZ15" s="120"/>
      <c r="JFA15" s="120"/>
      <c r="JFB15" s="120"/>
      <c r="JFC15" s="120"/>
      <c r="JFD15" s="120"/>
      <c r="JFE15" s="120"/>
      <c r="JFF15" s="120"/>
      <c r="JFG15" s="120"/>
      <c r="JFH15" s="120"/>
      <c r="JFI15" s="120"/>
      <c r="JFJ15" s="120"/>
      <c r="JFK15" s="120"/>
      <c r="JFL15" s="120"/>
      <c r="JFM15" s="120"/>
      <c r="JFN15" s="120"/>
      <c r="JFO15" s="120"/>
      <c r="JFP15" s="120"/>
      <c r="JFQ15" s="120"/>
      <c r="JFR15" s="120"/>
      <c r="JFS15" s="120"/>
      <c r="JFT15" s="120"/>
      <c r="JFU15" s="120"/>
      <c r="JFV15" s="120"/>
      <c r="JFW15" s="120"/>
      <c r="JFX15" s="120"/>
      <c r="JFY15" s="120"/>
      <c r="JFZ15" s="120"/>
      <c r="JGA15" s="120"/>
      <c r="JGB15" s="120"/>
      <c r="JGC15" s="120"/>
      <c r="JGD15" s="120"/>
      <c r="JGE15" s="120"/>
      <c r="JGF15" s="120"/>
      <c r="JGG15" s="120"/>
      <c r="JGH15" s="120"/>
      <c r="JGI15" s="120"/>
      <c r="JGJ15" s="120"/>
      <c r="JGK15" s="120"/>
      <c r="JGL15" s="120"/>
      <c r="JGM15" s="120"/>
      <c r="JGN15" s="120"/>
      <c r="JGO15" s="120"/>
      <c r="JGP15" s="120"/>
      <c r="JGQ15" s="120"/>
      <c r="JGR15" s="120"/>
      <c r="JGS15" s="120"/>
      <c r="JGT15" s="120"/>
      <c r="JGU15" s="120"/>
      <c r="JGV15" s="120"/>
      <c r="JGW15" s="120"/>
      <c r="JGX15" s="120"/>
      <c r="JGY15" s="120"/>
      <c r="JGZ15" s="120"/>
      <c r="JHA15" s="120"/>
      <c r="JHB15" s="120"/>
      <c r="JHC15" s="120"/>
      <c r="JHD15" s="120"/>
      <c r="JHE15" s="120"/>
      <c r="JHF15" s="120"/>
      <c r="JHG15" s="120"/>
      <c r="JHH15" s="120"/>
      <c r="JHI15" s="120"/>
      <c r="JHJ15" s="120"/>
      <c r="JHK15" s="120"/>
      <c r="JHL15" s="120"/>
      <c r="JHM15" s="120"/>
      <c r="JHN15" s="120"/>
      <c r="JHO15" s="120"/>
      <c r="JHP15" s="120"/>
      <c r="JHQ15" s="120"/>
      <c r="JHR15" s="120"/>
      <c r="JHS15" s="120"/>
      <c r="JHT15" s="120"/>
      <c r="JHU15" s="120"/>
      <c r="JHV15" s="120"/>
      <c r="JHW15" s="120"/>
      <c r="JHX15" s="120"/>
      <c r="JHY15" s="120"/>
      <c r="JHZ15" s="120"/>
      <c r="JIA15" s="120"/>
      <c r="JIB15" s="120"/>
      <c r="JIC15" s="120"/>
      <c r="JID15" s="120"/>
      <c r="JIE15" s="120"/>
      <c r="JIF15" s="120"/>
      <c r="JIG15" s="120"/>
      <c r="JIH15" s="120"/>
      <c r="JII15" s="120"/>
      <c r="JIJ15" s="120"/>
      <c r="JIK15" s="120"/>
      <c r="JIL15" s="120"/>
      <c r="JIM15" s="120"/>
      <c r="JIN15" s="120"/>
      <c r="JIO15" s="120"/>
      <c r="JIP15" s="120"/>
      <c r="JIQ15" s="120"/>
      <c r="JIR15" s="120"/>
      <c r="JIS15" s="120"/>
      <c r="JIT15" s="120"/>
      <c r="JIU15" s="120"/>
      <c r="JIV15" s="120"/>
      <c r="JIW15" s="120"/>
      <c r="JIX15" s="120"/>
      <c r="JIY15" s="120"/>
      <c r="JIZ15" s="120"/>
      <c r="JJA15" s="120"/>
      <c r="JJB15" s="120"/>
      <c r="JJC15" s="120"/>
      <c r="JJD15" s="120"/>
      <c r="JJE15" s="120"/>
      <c r="JJF15" s="120"/>
      <c r="JJG15" s="120"/>
      <c r="JJH15" s="120"/>
      <c r="JJI15" s="120"/>
      <c r="JJJ15" s="120"/>
      <c r="JJK15" s="120"/>
      <c r="JJL15" s="120"/>
      <c r="JJM15" s="120"/>
      <c r="JJN15" s="120"/>
      <c r="JJO15" s="120"/>
      <c r="JJP15" s="120"/>
      <c r="JJQ15" s="120"/>
      <c r="JJR15" s="120"/>
      <c r="JJS15" s="120"/>
      <c r="JJT15" s="120"/>
      <c r="JJU15" s="120"/>
      <c r="JJV15" s="120"/>
      <c r="JJW15" s="120"/>
      <c r="JJX15" s="120"/>
      <c r="JJY15" s="120"/>
      <c r="JJZ15" s="120"/>
      <c r="JKA15" s="120"/>
      <c r="JKB15" s="120"/>
      <c r="JKC15" s="120"/>
      <c r="JKD15" s="120"/>
      <c r="JKE15" s="120"/>
      <c r="JKF15" s="120"/>
      <c r="JKG15" s="120"/>
      <c r="JKH15" s="120"/>
      <c r="JKI15" s="120"/>
      <c r="JKJ15" s="120"/>
      <c r="JKK15" s="120"/>
      <c r="JKL15" s="120"/>
      <c r="JKM15" s="120"/>
      <c r="JKN15" s="120"/>
      <c r="JKO15" s="120"/>
      <c r="JKP15" s="120"/>
      <c r="JKQ15" s="120"/>
      <c r="JKR15" s="120"/>
      <c r="JKS15" s="120"/>
      <c r="JKT15" s="120"/>
      <c r="JKU15" s="120"/>
      <c r="JKV15" s="120"/>
      <c r="JKW15" s="120"/>
      <c r="JKX15" s="120"/>
      <c r="JKY15" s="120"/>
      <c r="JKZ15" s="120"/>
      <c r="JLA15" s="120"/>
      <c r="JLB15" s="120"/>
      <c r="JLC15" s="120"/>
      <c r="JLD15" s="120"/>
      <c r="JLE15" s="120"/>
      <c r="JLF15" s="120"/>
      <c r="JLG15" s="120"/>
      <c r="JLH15" s="120"/>
      <c r="JLI15" s="120"/>
      <c r="JLJ15" s="120"/>
      <c r="JLK15" s="120"/>
      <c r="JLL15" s="120"/>
      <c r="JLM15" s="120"/>
      <c r="JLN15" s="120"/>
      <c r="JLO15" s="120"/>
      <c r="JLP15" s="120"/>
      <c r="JLQ15" s="120"/>
      <c r="JLR15" s="120"/>
      <c r="JLS15" s="120"/>
      <c r="JLT15" s="120"/>
      <c r="JLU15" s="120"/>
      <c r="JLV15" s="120"/>
      <c r="JLW15" s="120"/>
      <c r="JLX15" s="120"/>
      <c r="JLY15" s="120"/>
      <c r="JLZ15" s="120"/>
      <c r="JMA15" s="120"/>
      <c r="JMB15" s="120"/>
      <c r="JMC15" s="120"/>
      <c r="JMD15" s="120"/>
      <c r="JME15" s="120"/>
      <c r="JMF15" s="120"/>
      <c r="JMG15" s="120"/>
      <c r="JMH15" s="120"/>
      <c r="JMI15" s="120"/>
      <c r="JMJ15" s="120"/>
      <c r="JMK15" s="120"/>
      <c r="JML15" s="120"/>
      <c r="JMM15" s="120"/>
      <c r="JMN15" s="120"/>
      <c r="JMO15" s="120"/>
      <c r="JMP15" s="120"/>
      <c r="JMQ15" s="120"/>
      <c r="JMR15" s="120"/>
      <c r="JMS15" s="120"/>
      <c r="JMT15" s="120"/>
      <c r="JMU15" s="120"/>
      <c r="JMV15" s="120"/>
      <c r="JMW15" s="120"/>
      <c r="JMX15" s="120"/>
      <c r="JMY15" s="120"/>
      <c r="JMZ15" s="120"/>
      <c r="JNA15" s="120"/>
      <c r="JNB15" s="120"/>
      <c r="JNC15" s="120"/>
      <c r="JND15" s="120"/>
      <c r="JNE15" s="120"/>
      <c r="JNF15" s="120"/>
      <c r="JNG15" s="120"/>
      <c r="JNH15" s="120"/>
      <c r="JNI15" s="120"/>
      <c r="JNJ15" s="120"/>
      <c r="JNK15" s="120"/>
      <c r="JNL15" s="120"/>
      <c r="JNM15" s="120"/>
      <c r="JNN15" s="120"/>
      <c r="JNO15" s="120"/>
      <c r="JNP15" s="120"/>
      <c r="JNQ15" s="120"/>
      <c r="JNR15" s="120"/>
      <c r="JNS15" s="120"/>
      <c r="JNT15" s="120"/>
      <c r="JNU15" s="120"/>
      <c r="JNV15" s="120"/>
      <c r="JNW15" s="120"/>
      <c r="JNX15" s="120"/>
      <c r="JNY15" s="120"/>
      <c r="JNZ15" s="120"/>
      <c r="JOA15" s="120"/>
      <c r="JOB15" s="120"/>
      <c r="JOC15" s="120"/>
      <c r="JOD15" s="120"/>
      <c r="JOE15" s="120"/>
      <c r="JOF15" s="120"/>
      <c r="JOG15" s="120"/>
      <c r="JOH15" s="120"/>
      <c r="JOI15" s="120"/>
      <c r="JOJ15" s="120"/>
      <c r="JOK15" s="120"/>
      <c r="JOL15" s="120"/>
      <c r="JOM15" s="120"/>
      <c r="JON15" s="120"/>
      <c r="JOO15" s="120"/>
      <c r="JOP15" s="120"/>
      <c r="JOQ15" s="120"/>
      <c r="JOR15" s="120"/>
      <c r="JOS15" s="120"/>
      <c r="JOT15" s="120"/>
      <c r="JOU15" s="120"/>
      <c r="JOV15" s="120"/>
      <c r="JOW15" s="120"/>
      <c r="JOX15" s="120"/>
      <c r="JOY15" s="120"/>
      <c r="JOZ15" s="120"/>
      <c r="JPA15" s="120"/>
      <c r="JPB15" s="120"/>
      <c r="JPC15" s="120"/>
      <c r="JPD15" s="120"/>
      <c r="JPE15" s="120"/>
      <c r="JPF15" s="120"/>
      <c r="JPG15" s="120"/>
      <c r="JPH15" s="120"/>
      <c r="JPI15" s="120"/>
      <c r="JPJ15" s="120"/>
      <c r="JPK15" s="120"/>
      <c r="JPL15" s="120"/>
      <c r="JPM15" s="120"/>
      <c r="JPN15" s="120"/>
      <c r="JPO15" s="120"/>
      <c r="JPP15" s="120"/>
      <c r="JPQ15" s="120"/>
      <c r="JPR15" s="120"/>
      <c r="JPS15" s="120"/>
      <c r="JPT15" s="120"/>
      <c r="JPU15" s="120"/>
      <c r="JPV15" s="120"/>
      <c r="JPW15" s="120"/>
      <c r="JPX15" s="120"/>
      <c r="JPY15" s="120"/>
      <c r="JPZ15" s="120"/>
      <c r="JQA15" s="120"/>
      <c r="JQB15" s="120"/>
      <c r="JQC15" s="120"/>
      <c r="JQD15" s="120"/>
      <c r="JQE15" s="120"/>
      <c r="JQF15" s="120"/>
      <c r="JQG15" s="120"/>
      <c r="JQH15" s="120"/>
      <c r="JQI15" s="120"/>
      <c r="JQJ15" s="120"/>
      <c r="JQK15" s="120"/>
      <c r="JQL15" s="120"/>
      <c r="JQM15" s="120"/>
      <c r="JQN15" s="120"/>
      <c r="JQO15" s="120"/>
      <c r="JQP15" s="120"/>
      <c r="JQQ15" s="120"/>
      <c r="JQR15" s="120"/>
      <c r="JQS15" s="120"/>
      <c r="JQT15" s="120"/>
      <c r="JQU15" s="120"/>
      <c r="JQV15" s="120"/>
      <c r="JQW15" s="120"/>
      <c r="JQX15" s="120"/>
      <c r="JQY15" s="120"/>
      <c r="JQZ15" s="120"/>
      <c r="JRA15" s="120"/>
      <c r="JRB15" s="120"/>
      <c r="JRC15" s="120"/>
      <c r="JRD15" s="120"/>
      <c r="JRE15" s="120"/>
      <c r="JRF15" s="120"/>
      <c r="JRG15" s="120"/>
      <c r="JRH15" s="120"/>
      <c r="JRI15" s="120"/>
      <c r="JRJ15" s="120"/>
      <c r="JRK15" s="120"/>
      <c r="JRL15" s="120"/>
      <c r="JRM15" s="120"/>
      <c r="JRN15" s="120"/>
      <c r="JRO15" s="120"/>
      <c r="JRP15" s="120"/>
      <c r="JRQ15" s="120"/>
      <c r="JRR15" s="120"/>
      <c r="JRS15" s="120"/>
      <c r="JRT15" s="120"/>
      <c r="JRU15" s="120"/>
      <c r="JRV15" s="120"/>
      <c r="JRW15" s="120"/>
      <c r="JRX15" s="120"/>
      <c r="JRY15" s="120"/>
      <c r="JRZ15" s="120"/>
      <c r="JSA15" s="120"/>
      <c r="JSB15" s="120"/>
      <c r="JSC15" s="120"/>
      <c r="JSD15" s="120"/>
      <c r="JSE15" s="120"/>
      <c r="JSF15" s="120"/>
      <c r="JSG15" s="120"/>
      <c r="JSH15" s="120"/>
      <c r="JSI15" s="120"/>
      <c r="JSJ15" s="120"/>
      <c r="JSK15" s="120"/>
      <c r="JSL15" s="120"/>
      <c r="JSM15" s="120"/>
      <c r="JSN15" s="120"/>
      <c r="JSO15" s="120"/>
      <c r="JSP15" s="120"/>
      <c r="JSQ15" s="120"/>
      <c r="JSR15" s="120"/>
      <c r="JSS15" s="120"/>
      <c r="JST15" s="120"/>
      <c r="JSU15" s="120"/>
      <c r="JSV15" s="120"/>
      <c r="JSW15" s="120"/>
      <c r="JSX15" s="120"/>
      <c r="JSY15" s="120"/>
      <c r="JSZ15" s="120"/>
      <c r="JTA15" s="120"/>
      <c r="JTB15" s="120"/>
      <c r="JTC15" s="120"/>
      <c r="JTD15" s="120"/>
      <c r="JTE15" s="120"/>
      <c r="JTF15" s="120"/>
      <c r="JTG15" s="120"/>
      <c r="JTH15" s="120"/>
      <c r="JTI15" s="120"/>
      <c r="JTJ15" s="120"/>
      <c r="JTK15" s="120"/>
      <c r="JTL15" s="120"/>
      <c r="JTM15" s="120"/>
      <c r="JTN15" s="120"/>
      <c r="JTO15" s="120"/>
      <c r="JTP15" s="120"/>
      <c r="JTQ15" s="120"/>
      <c r="JTR15" s="120"/>
      <c r="JTS15" s="120"/>
      <c r="JTT15" s="120"/>
      <c r="JTU15" s="120"/>
      <c r="JTV15" s="120"/>
      <c r="JTW15" s="120"/>
      <c r="JTX15" s="120"/>
      <c r="JTY15" s="120"/>
      <c r="JTZ15" s="120"/>
      <c r="JUA15" s="120"/>
      <c r="JUB15" s="120"/>
      <c r="JUC15" s="120"/>
      <c r="JUD15" s="120"/>
      <c r="JUE15" s="120"/>
      <c r="JUF15" s="120"/>
      <c r="JUG15" s="120"/>
      <c r="JUH15" s="120"/>
      <c r="JUI15" s="120"/>
      <c r="JUJ15" s="120"/>
      <c r="JUK15" s="120"/>
      <c r="JUL15" s="120"/>
      <c r="JUM15" s="120"/>
      <c r="JUN15" s="120"/>
      <c r="JUO15" s="120"/>
      <c r="JUP15" s="120"/>
      <c r="JUQ15" s="120"/>
      <c r="JUR15" s="120"/>
      <c r="JUS15" s="120"/>
      <c r="JUT15" s="120"/>
      <c r="JUU15" s="120"/>
      <c r="JUV15" s="120"/>
      <c r="JUW15" s="120"/>
      <c r="JUX15" s="120"/>
      <c r="JUY15" s="120"/>
      <c r="JUZ15" s="120"/>
      <c r="JVA15" s="120"/>
      <c r="JVB15" s="120"/>
      <c r="JVC15" s="120"/>
      <c r="JVD15" s="120"/>
      <c r="JVE15" s="120"/>
      <c r="JVF15" s="120"/>
      <c r="JVG15" s="120"/>
      <c r="JVH15" s="120"/>
      <c r="JVI15" s="120"/>
      <c r="JVJ15" s="120"/>
      <c r="JVK15" s="120"/>
      <c r="JVL15" s="120"/>
      <c r="JVM15" s="120"/>
      <c r="JVN15" s="120"/>
      <c r="JVO15" s="120"/>
      <c r="JVP15" s="120"/>
      <c r="JVQ15" s="120"/>
      <c r="JVR15" s="120"/>
      <c r="JVS15" s="120"/>
      <c r="JVT15" s="120"/>
      <c r="JVU15" s="120"/>
      <c r="JVV15" s="120"/>
      <c r="JVW15" s="120"/>
      <c r="JVX15" s="120"/>
      <c r="JVY15" s="120"/>
      <c r="JVZ15" s="120"/>
      <c r="JWA15" s="120"/>
      <c r="JWB15" s="120"/>
      <c r="JWC15" s="120"/>
      <c r="JWD15" s="120"/>
      <c r="JWE15" s="120"/>
      <c r="JWF15" s="120"/>
      <c r="JWG15" s="120"/>
      <c r="JWH15" s="120"/>
      <c r="JWI15" s="120"/>
      <c r="JWJ15" s="120"/>
      <c r="JWK15" s="120"/>
      <c r="JWL15" s="120"/>
      <c r="JWM15" s="120"/>
      <c r="JWN15" s="120"/>
      <c r="JWO15" s="120"/>
      <c r="JWP15" s="120"/>
      <c r="JWQ15" s="120"/>
      <c r="JWR15" s="120"/>
      <c r="JWS15" s="120"/>
      <c r="JWT15" s="120"/>
      <c r="JWU15" s="120"/>
      <c r="JWV15" s="120"/>
      <c r="JWW15" s="120"/>
      <c r="JWX15" s="120"/>
      <c r="JWY15" s="120"/>
      <c r="JWZ15" s="120"/>
      <c r="JXA15" s="120"/>
      <c r="JXB15" s="120"/>
      <c r="JXC15" s="120"/>
      <c r="JXD15" s="120"/>
      <c r="JXE15" s="120"/>
      <c r="JXF15" s="120"/>
      <c r="JXG15" s="120"/>
      <c r="JXH15" s="120"/>
      <c r="JXI15" s="120"/>
      <c r="JXJ15" s="120"/>
      <c r="JXK15" s="120"/>
      <c r="JXL15" s="120"/>
      <c r="JXM15" s="120"/>
      <c r="JXN15" s="120"/>
      <c r="JXO15" s="120"/>
      <c r="JXP15" s="120"/>
      <c r="JXQ15" s="120"/>
      <c r="JXR15" s="120"/>
      <c r="JXS15" s="120"/>
      <c r="JXT15" s="120"/>
      <c r="JXU15" s="120"/>
      <c r="JXV15" s="120"/>
      <c r="JXW15" s="120"/>
      <c r="JXX15" s="120"/>
      <c r="JXY15" s="120"/>
      <c r="JXZ15" s="120"/>
      <c r="JYA15" s="120"/>
      <c r="JYB15" s="120"/>
      <c r="JYC15" s="120"/>
      <c r="JYD15" s="120"/>
      <c r="JYE15" s="120"/>
      <c r="JYF15" s="120"/>
      <c r="JYG15" s="120"/>
      <c r="JYH15" s="120"/>
      <c r="JYI15" s="120"/>
      <c r="JYJ15" s="120"/>
      <c r="JYK15" s="120"/>
      <c r="JYL15" s="120"/>
      <c r="JYM15" s="120"/>
      <c r="JYN15" s="120"/>
      <c r="JYO15" s="120"/>
      <c r="JYP15" s="120"/>
      <c r="JYQ15" s="120"/>
      <c r="JYR15" s="120"/>
      <c r="JYS15" s="120"/>
      <c r="JYT15" s="120"/>
      <c r="JYU15" s="120"/>
      <c r="JYV15" s="120"/>
      <c r="JYW15" s="120"/>
      <c r="JYX15" s="120"/>
      <c r="JYY15" s="120"/>
      <c r="JYZ15" s="120"/>
      <c r="JZA15" s="120"/>
      <c r="JZB15" s="120"/>
      <c r="JZC15" s="120"/>
      <c r="JZD15" s="120"/>
      <c r="JZE15" s="120"/>
      <c r="JZF15" s="120"/>
      <c r="JZG15" s="120"/>
      <c r="JZH15" s="120"/>
      <c r="JZI15" s="120"/>
      <c r="JZJ15" s="120"/>
      <c r="JZK15" s="120"/>
      <c r="JZL15" s="120"/>
      <c r="JZM15" s="120"/>
      <c r="JZN15" s="120"/>
      <c r="JZO15" s="120"/>
      <c r="JZP15" s="120"/>
      <c r="JZQ15" s="120"/>
      <c r="JZR15" s="120"/>
      <c r="JZS15" s="120"/>
      <c r="JZT15" s="120"/>
      <c r="JZU15" s="120"/>
      <c r="JZV15" s="120"/>
      <c r="JZW15" s="120"/>
      <c r="JZX15" s="120"/>
      <c r="JZY15" s="120"/>
      <c r="JZZ15" s="120"/>
      <c r="KAA15" s="120"/>
      <c r="KAB15" s="120"/>
      <c r="KAC15" s="120"/>
      <c r="KAD15" s="120"/>
      <c r="KAE15" s="120"/>
      <c r="KAF15" s="120"/>
      <c r="KAG15" s="120"/>
      <c r="KAH15" s="120"/>
      <c r="KAI15" s="120"/>
      <c r="KAJ15" s="120"/>
      <c r="KAK15" s="120"/>
      <c r="KAL15" s="120"/>
      <c r="KAM15" s="120"/>
      <c r="KAN15" s="120"/>
      <c r="KAO15" s="120"/>
      <c r="KAP15" s="120"/>
      <c r="KAQ15" s="120"/>
      <c r="KAR15" s="120"/>
      <c r="KAS15" s="120"/>
      <c r="KAT15" s="120"/>
      <c r="KAU15" s="120"/>
      <c r="KAV15" s="120"/>
      <c r="KAW15" s="120"/>
      <c r="KAX15" s="120"/>
      <c r="KAY15" s="120"/>
      <c r="KAZ15" s="120"/>
      <c r="KBA15" s="120"/>
      <c r="KBB15" s="120"/>
      <c r="KBC15" s="120"/>
      <c r="KBD15" s="120"/>
      <c r="KBE15" s="120"/>
      <c r="KBF15" s="120"/>
      <c r="KBG15" s="120"/>
      <c r="KBH15" s="120"/>
      <c r="KBI15" s="120"/>
      <c r="KBJ15" s="120"/>
      <c r="KBK15" s="120"/>
      <c r="KBL15" s="120"/>
      <c r="KBM15" s="120"/>
      <c r="KBN15" s="120"/>
      <c r="KBO15" s="120"/>
      <c r="KBP15" s="120"/>
      <c r="KBQ15" s="120"/>
      <c r="KBR15" s="120"/>
      <c r="KBS15" s="120"/>
      <c r="KBT15" s="120"/>
      <c r="KBU15" s="120"/>
      <c r="KBV15" s="120"/>
      <c r="KBW15" s="120"/>
      <c r="KBX15" s="120"/>
      <c r="KBY15" s="120"/>
      <c r="KBZ15" s="120"/>
      <c r="KCA15" s="120"/>
      <c r="KCB15" s="120"/>
      <c r="KCC15" s="120"/>
      <c r="KCD15" s="120"/>
      <c r="KCE15" s="120"/>
      <c r="KCF15" s="120"/>
      <c r="KCG15" s="120"/>
      <c r="KCH15" s="120"/>
      <c r="KCI15" s="120"/>
      <c r="KCJ15" s="120"/>
      <c r="KCK15" s="120"/>
      <c r="KCL15" s="120"/>
      <c r="KCM15" s="120"/>
      <c r="KCN15" s="120"/>
      <c r="KCO15" s="120"/>
      <c r="KCP15" s="120"/>
      <c r="KCQ15" s="120"/>
      <c r="KCR15" s="120"/>
      <c r="KCS15" s="120"/>
      <c r="KCT15" s="120"/>
      <c r="KCU15" s="120"/>
      <c r="KCV15" s="120"/>
      <c r="KCW15" s="120"/>
      <c r="KCX15" s="120"/>
      <c r="KCY15" s="120"/>
      <c r="KCZ15" s="120"/>
      <c r="KDA15" s="120"/>
      <c r="KDB15" s="120"/>
      <c r="KDC15" s="120"/>
      <c r="KDD15" s="120"/>
      <c r="KDE15" s="120"/>
      <c r="KDF15" s="120"/>
      <c r="KDG15" s="120"/>
      <c r="KDH15" s="120"/>
      <c r="KDI15" s="120"/>
      <c r="KDJ15" s="120"/>
      <c r="KDK15" s="120"/>
      <c r="KDL15" s="120"/>
      <c r="KDM15" s="120"/>
      <c r="KDN15" s="120"/>
      <c r="KDO15" s="120"/>
      <c r="KDP15" s="120"/>
      <c r="KDQ15" s="120"/>
      <c r="KDR15" s="120"/>
      <c r="KDS15" s="120"/>
      <c r="KDT15" s="120"/>
      <c r="KDU15" s="120"/>
      <c r="KDV15" s="120"/>
      <c r="KDW15" s="120"/>
      <c r="KDX15" s="120"/>
      <c r="KDY15" s="120"/>
      <c r="KDZ15" s="120"/>
      <c r="KEA15" s="120"/>
      <c r="KEB15" s="120"/>
      <c r="KEC15" s="120"/>
      <c r="KED15" s="120"/>
      <c r="KEE15" s="120"/>
      <c r="KEF15" s="120"/>
      <c r="KEG15" s="120"/>
      <c r="KEH15" s="120"/>
      <c r="KEI15" s="120"/>
      <c r="KEJ15" s="120"/>
      <c r="KEK15" s="120"/>
      <c r="KEL15" s="120"/>
      <c r="KEM15" s="120"/>
      <c r="KEN15" s="120"/>
      <c r="KEO15" s="120"/>
      <c r="KEP15" s="120"/>
      <c r="KEQ15" s="120"/>
      <c r="KER15" s="120"/>
      <c r="KES15" s="120"/>
      <c r="KET15" s="120"/>
      <c r="KEU15" s="120"/>
      <c r="KEV15" s="120"/>
      <c r="KEW15" s="120"/>
      <c r="KEX15" s="120"/>
      <c r="KEY15" s="120"/>
      <c r="KEZ15" s="120"/>
      <c r="KFA15" s="120"/>
      <c r="KFB15" s="120"/>
      <c r="KFC15" s="120"/>
      <c r="KFD15" s="120"/>
      <c r="KFE15" s="120"/>
      <c r="KFF15" s="120"/>
      <c r="KFG15" s="120"/>
      <c r="KFH15" s="120"/>
      <c r="KFI15" s="120"/>
      <c r="KFJ15" s="120"/>
      <c r="KFK15" s="120"/>
      <c r="KFL15" s="120"/>
      <c r="KFM15" s="120"/>
      <c r="KFN15" s="120"/>
      <c r="KFO15" s="120"/>
      <c r="KFP15" s="120"/>
      <c r="KFQ15" s="120"/>
      <c r="KFR15" s="120"/>
      <c r="KFS15" s="120"/>
      <c r="KFT15" s="120"/>
      <c r="KFU15" s="120"/>
      <c r="KFV15" s="120"/>
      <c r="KFW15" s="120"/>
      <c r="KFX15" s="120"/>
      <c r="KFY15" s="120"/>
      <c r="KFZ15" s="120"/>
      <c r="KGA15" s="120"/>
      <c r="KGB15" s="120"/>
      <c r="KGC15" s="120"/>
      <c r="KGD15" s="120"/>
      <c r="KGE15" s="120"/>
      <c r="KGF15" s="120"/>
      <c r="KGG15" s="120"/>
      <c r="KGH15" s="120"/>
      <c r="KGI15" s="120"/>
      <c r="KGJ15" s="120"/>
      <c r="KGK15" s="120"/>
      <c r="KGL15" s="120"/>
      <c r="KGM15" s="120"/>
      <c r="KGN15" s="120"/>
      <c r="KGO15" s="120"/>
      <c r="KGP15" s="120"/>
      <c r="KGQ15" s="120"/>
      <c r="KGR15" s="120"/>
      <c r="KGS15" s="120"/>
      <c r="KGT15" s="120"/>
      <c r="KGU15" s="120"/>
      <c r="KGV15" s="120"/>
      <c r="KGW15" s="120"/>
      <c r="KGX15" s="120"/>
      <c r="KGY15" s="120"/>
      <c r="KGZ15" s="120"/>
      <c r="KHA15" s="120"/>
      <c r="KHB15" s="120"/>
      <c r="KHC15" s="120"/>
      <c r="KHD15" s="120"/>
      <c r="KHE15" s="120"/>
      <c r="KHF15" s="120"/>
      <c r="KHG15" s="120"/>
      <c r="KHH15" s="120"/>
      <c r="KHI15" s="120"/>
      <c r="KHJ15" s="120"/>
      <c r="KHK15" s="120"/>
      <c r="KHL15" s="120"/>
      <c r="KHM15" s="120"/>
      <c r="KHN15" s="120"/>
      <c r="KHO15" s="120"/>
      <c r="KHP15" s="120"/>
      <c r="KHQ15" s="120"/>
      <c r="KHR15" s="120"/>
      <c r="KHS15" s="120"/>
      <c r="KHT15" s="120"/>
      <c r="KHU15" s="120"/>
      <c r="KHV15" s="120"/>
      <c r="KHW15" s="120"/>
      <c r="KHX15" s="120"/>
      <c r="KHY15" s="120"/>
      <c r="KHZ15" s="120"/>
      <c r="KIA15" s="120"/>
      <c r="KIB15" s="120"/>
      <c r="KIC15" s="120"/>
      <c r="KID15" s="120"/>
      <c r="KIE15" s="120"/>
      <c r="KIF15" s="120"/>
      <c r="KIG15" s="120"/>
      <c r="KIH15" s="120"/>
      <c r="KII15" s="120"/>
      <c r="KIJ15" s="120"/>
      <c r="KIK15" s="120"/>
      <c r="KIL15" s="120"/>
      <c r="KIM15" s="120"/>
      <c r="KIN15" s="120"/>
      <c r="KIO15" s="120"/>
      <c r="KIP15" s="120"/>
      <c r="KIQ15" s="120"/>
      <c r="KIR15" s="120"/>
      <c r="KIS15" s="120"/>
      <c r="KIT15" s="120"/>
      <c r="KIU15" s="120"/>
      <c r="KIV15" s="120"/>
      <c r="KIW15" s="120"/>
      <c r="KIX15" s="120"/>
      <c r="KIY15" s="120"/>
      <c r="KIZ15" s="120"/>
      <c r="KJA15" s="120"/>
      <c r="KJB15" s="120"/>
      <c r="KJC15" s="120"/>
      <c r="KJD15" s="120"/>
      <c r="KJE15" s="120"/>
      <c r="KJF15" s="120"/>
      <c r="KJG15" s="120"/>
      <c r="KJH15" s="120"/>
      <c r="KJI15" s="120"/>
      <c r="KJJ15" s="120"/>
      <c r="KJK15" s="120"/>
      <c r="KJL15" s="120"/>
      <c r="KJM15" s="120"/>
      <c r="KJN15" s="120"/>
      <c r="KJO15" s="120"/>
      <c r="KJP15" s="120"/>
      <c r="KJQ15" s="120"/>
      <c r="KJR15" s="120"/>
      <c r="KJS15" s="120"/>
      <c r="KJT15" s="120"/>
      <c r="KJU15" s="120"/>
      <c r="KJV15" s="120"/>
      <c r="KJW15" s="120"/>
      <c r="KJX15" s="120"/>
      <c r="KJY15" s="120"/>
      <c r="KJZ15" s="120"/>
      <c r="KKA15" s="120"/>
      <c r="KKB15" s="120"/>
      <c r="KKC15" s="120"/>
      <c r="KKD15" s="120"/>
      <c r="KKE15" s="120"/>
      <c r="KKF15" s="120"/>
      <c r="KKG15" s="120"/>
      <c r="KKH15" s="120"/>
      <c r="KKI15" s="120"/>
      <c r="KKJ15" s="120"/>
      <c r="KKK15" s="120"/>
      <c r="KKL15" s="120"/>
      <c r="KKM15" s="120"/>
      <c r="KKN15" s="120"/>
      <c r="KKO15" s="120"/>
      <c r="KKP15" s="120"/>
      <c r="KKQ15" s="120"/>
      <c r="KKR15" s="120"/>
      <c r="KKS15" s="120"/>
      <c r="KKT15" s="120"/>
      <c r="KKU15" s="120"/>
      <c r="KKV15" s="120"/>
      <c r="KKW15" s="120"/>
      <c r="KKX15" s="120"/>
      <c r="KKY15" s="120"/>
      <c r="KKZ15" s="120"/>
      <c r="KLA15" s="120"/>
      <c r="KLB15" s="120"/>
      <c r="KLC15" s="120"/>
      <c r="KLD15" s="120"/>
      <c r="KLE15" s="120"/>
      <c r="KLF15" s="120"/>
      <c r="KLG15" s="120"/>
      <c r="KLH15" s="120"/>
      <c r="KLI15" s="120"/>
      <c r="KLJ15" s="120"/>
      <c r="KLK15" s="120"/>
      <c r="KLL15" s="120"/>
      <c r="KLM15" s="120"/>
      <c r="KLN15" s="120"/>
      <c r="KLO15" s="120"/>
      <c r="KLP15" s="120"/>
      <c r="KLQ15" s="120"/>
      <c r="KLR15" s="120"/>
      <c r="KLS15" s="120"/>
      <c r="KLT15" s="120"/>
      <c r="KLU15" s="120"/>
      <c r="KLV15" s="120"/>
      <c r="KLW15" s="120"/>
      <c r="KLX15" s="120"/>
      <c r="KLY15" s="120"/>
      <c r="KLZ15" s="120"/>
      <c r="KMA15" s="120"/>
      <c r="KMB15" s="120"/>
      <c r="KMC15" s="120"/>
      <c r="KMD15" s="120"/>
      <c r="KME15" s="120"/>
      <c r="KMF15" s="120"/>
      <c r="KMG15" s="120"/>
      <c r="KMH15" s="120"/>
      <c r="KMI15" s="120"/>
      <c r="KMJ15" s="120"/>
      <c r="KMK15" s="120"/>
      <c r="KML15" s="120"/>
      <c r="KMM15" s="120"/>
      <c r="KMN15" s="120"/>
      <c r="KMO15" s="120"/>
      <c r="KMP15" s="120"/>
      <c r="KMQ15" s="120"/>
      <c r="KMR15" s="120"/>
      <c r="KMS15" s="120"/>
      <c r="KMT15" s="120"/>
      <c r="KMU15" s="120"/>
      <c r="KMV15" s="120"/>
      <c r="KMW15" s="120"/>
      <c r="KMX15" s="120"/>
      <c r="KMY15" s="120"/>
      <c r="KMZ15" s="120"/>
      <c r="KNA15" s="120"/>
      <c r="KNB15" s="120"/>
      <c r="KNC15" s="120"/>
      <c r="KND15" s="120"/>
      <c r="KNE15" s="120"/>
      <c r="KNF15" s="120"/>
      <c r="KNG15" s="120"/>
      <c r="KNH15" s="120"/>
      <c r="KNI15" s="120"/>
      <c r="KNJ15" s="120"/>
      <c r="KNK15" s="120"/>
      <c r="KNL15" s="120"/>
      <c r="KNM15" s="120"/>
      <c r="KNN15" s="120"/>
      <c r="KNO15" s="120"/>
      <c r="KNP15" s="120"/>
      <c r="KNQ15" s="120"/>
      <c r="KNR15" s="120"/>
      <c r="KNS15" s="120"/>
      <c r="KNT15" s="120"/>
      <c r="KNU15" s="120"/>
      <c r="KNV15" s="120"/>
      <c r="KNW15" s="120"/>
      <c r="KNX15" s="120"/>
      <c r="KNY15" s="120"/>
      <c r="KNZ15" s="120"/>
      <c r="KOA15" s="120"/>
      <c r="KOB15" s="120"/>
      <c r="KOC15" s="120"/>
      <c r="KOD15" s="120"/>
      <c r="KOE15" s="120"/>
      <c r="KOF15" s="120"/>
      <c r="KOG15" s="120"/>
      <c r="KOH15" s="120"/>
      <c r="KOI15" s="120"/>
      <c r="KOJ15" s="120"/>
      <c r="KOK15" s="120"/>
      <c r="KOL15" s="120"/>
      <c r="KOM15" s="120"/>
      <c r="KON15" s="120"/>
      <c r="KOO15" s="120"/>
      <c r="KOP15" s="120"/>
      <c r="KOQ15" s="120"/>
      <c r="KOR15" s="120"/>
      <c r="KOS15" s="120"/>
      <c r="KOT15" s="120"/>
      <c r="KOU15" s="120"/>
      <c r="KOV15" s="120"/>
      <c r="KOW15" s="120"/>
      <c r="KOX15" s="120"/>
      <c r="KOY15" s="120"/>
      <c r="KOZ15" s="120"/>
      <c r="KPA15" s="120"/>
      <c r="KPB15" s="120"/>
      <c r="KPC15" s="120"/>
      <c r="KPD15" s="120"/>
      <c r="KPE15" s="120"/>
      <c r="KPF15" s="120"/>
      <c r="KPG15" s="120"/>
      <c r="KPH15" s="120"/>
      <c r="KPI15" s="120"/>
      <c r="KPJ15" s="120"/>
      <c r="KPK15" s="120"/>
      <c r="KPL15" s="120"/>
      <c r="KPM15" s="120"/>
      <c r="KPN15" s="120"/>
      <c r="KPO15" s="120"/>
      <c r="KPP15" s="120"/>
      <c r="KPQ15" s="120"/>
      <c r="KPR15" s="120"/>
      <c r="KPS15" s="120"/>
      <c r="KPT15" s="120"/>
      <c r="KPU15" s="120"/>
      <c r="KPV15" s="120"/>
      <c r="KPW15" s="120"/>
      <c r="KPX15" s="120"/>
      <c r="KPY15" s="120"/>
      <c r="KPZ15" s="120"/>
      <c r="KQA15" s="120"/>
      <c r="KQB15" s="120"/>
      <c r="KQC15" s="120"/>
      <c r="KQD15" s="120"/>
      <c r="KQE15" s="120"/>
      <c r="KQF15" s="120"/>
      <c r="KQG15" s="120"/>
      <c r="KQH15" s="120"/>
      <c r="KQI15" s="120"/>
      <c r="KQJ15" s="120"/>
      <c r="KQK15" s="120"/>
      <c r="KQL15" s="120"/>
      <c r="KQM15" s="120"/>
      <c r="KQN15" s="120"/>
      <c r="KQO15" s="120"/>
      <c r="KQP15" s="120"/>
      <c r="KQQ15" s="120"/>
      <c r="KQR15" s="120"/>
      <c r="KQS15" s="120"/>
      <c r="KQT15" s="120"/>
      <c r="KQU15" s="120"/>
      <c r="KQV15" s="120"/>
      <c r="KQW15" s="120"/>
      <c r="KQX15" s="120"/>
      <c r="KQY15" s="120"/>
      <c r="KQZ15" s="120"/>
      <c r="KRA15" s="120"/>
      <c r="KRB15" s="120"/>
      <c r="KRC15" s="120"/>
      <c r="KRD15" s="120"/>
      <c r="KRE15" s="120"/>
      <c r="KRF15" s="120"/>
      <c r="KRG15" s="120"/>
      <c r="KRH15" s="120"/>
      <c r="KRI15" s="120"/>
      <c r="KRJ15" s="120"/>
      <c r="KRK15" s="120"/>
      <c r="KRL15" s="120"/>
      <c r="KRM15" s="120"/>
      <c r="KRN15" s="120"/>
      <c r="KRO15" s="120"/>
      <c r="KRP15" s="120"/>
      <c r="KRQ15" s="120"/>
      <c r="KRR15" s="120"/>
      <c r="KRS15" s="120"/>
      <c r="KRT15" s="120"/>
      <c r="KRU15" s="120"/>
      <c r="KRV15" s="120"/>
      <c r="KRW15" s="120"/>
      <c r="KRX15" s="120"/>
      <c r="KRY15" s="120"/>
      <c r="KRZ15" s="120"/>
      <c r="KSA15" s="120"/>
      <c r="KSB15" s="120"/>
      <c r="KSC15" s="120"/>
      <c r="KSD15" s="120"/>
      <c r="KSE15" s="120"/>
      <c r="KSF15" s="120"/>
      <c r="KSG15" s="120"/>
      <c r="KSH15" s="120"/>
      <c r="KSI15" s="120"/>
      <c r="KSJ15" s="120"/>
      <c r="KSK15" s="120"/>
      <c r="KSL15" s="120"/>
      <c r="KSM15" s="120"/>
      <c r="KSN15" s="120"/>
      <c r="KSO15" s="120"/>
      <c r="KSP15" s="120"/>
      <c r="KSQ15" s="120"/>
      <c r="KSR15" s="120"/>
      <c r="KSS15" s="120"/>
      <c r="KST15" s="120"/>
      <c r="KSU15" s="120"/>
      <c r="KSV15" s="120"/>
      <c r="KSW15" s="120"/>
      <c r="KSX15" s="120"/>
      <c r="KSY15" s="120"/>
      <c r="KSZ15" s="120"/>
      <c r="KTA15" s="120"/>
      <c r="KTB15" s="120"/>
      <c r="KTC15" s="120"/>
      <c r="KTD15" s="120"/>
      <c r="KTE15" s="120"/>
      <c r="KTF15" s="120"/>
      <c r="KTG15" s="120"/>
      <c r="KTH15" s="120"/>
      <c r="KTI15" s="120"/>
      <c r="KTJ15" s="120"/>
      <c r="KTK15" s="120"/>
      <c r="KTL15" s="120"/>
      <c r="KTM15" s="120"/>
      <c r="KTN15" s="120"/>
      <c r="KTO15" s="120"/>
      <c r="KTP15" s="120"/>
      <c r="KTQ15" s="120"/>
      <c r="KTR15" s="120"/>
      <c r="KTS15" s="120"/>
      <c r="KTT15" s="120"/>
      <c r="KTU15" s="120"/>
      <c r="KTV15" s="120"/>
      <c r="KTW15" s="120"/>
      <c r="KTX15" s="120"/>
      <c r="KTY15" s="120"/>
      <c r="KTZ15" s="120"/>
      <c r="KUA15" s="120"/>
      <c r="KUB15" s="120"/>
      <c r="KUC15" s="120"/>
      <c r="KUD15" s="120"/>
      <c r="KUE15" s="120"/>
      <c r="KUF15" s="120"/>
      <c r="KUG15" s="120"/>
      <c r="KUH15" s="120"/>
      <c r="KUI15" s="120"/>
      <c r="KUJ15" s="120"/>
      <c r="KUK15" s="120"/>
      <c r="KUL15" s="120"/>
      <c r="KUM15" s="120"/>
      <c r="KUN15" s="120"/>
      <c r="KUO15" s="120"/>
      <c r="KUP15" s="120"/>
      <c r="KUQ15" s="120"/>
      <c r="KUR15" s="120"/>
      <c r="KUS15" s="120"/>
      <c r="KUT15" s="120"/>
      <c r="KUU15" s="120"/>
      <c r="KUV15" s="120"/>
      <c r="KUW15" s="120"/>
      <c r="KUX15" s="120"/>
      <c r="KUY15" s="120"/>
      <c r="KUZ15" s="120"/>
      <c r="KVA15" s="120"/>
      <c r="KVB15" s="120"/>
      <c r="KVC15" s="120"/>
      <c r="KVD15" s="120"/>
      <c r="KVE15" s="120"/>
      <c r="KVF15" s="120"/>
      <c r="KVG15" s="120"/>
      <c r="KVH15" s="120"/>
      <c r="KVI15" s="120"/>
      <c r="KVJ15" s="120"/>
      <c r="KVK15" s="120"/>
      <c r="KVL15" s="120"/>
      <c r="KVM15" s="120"/>
      <c r="KVN15" s="120"/>
      <c r="KVO15" s="120"/>
      <c r="KVP15" s="120"/>
      <c r="KVQ15" s="120"/>
      <c r="KVR15" s="120"/>
      <c r="KVS15" s="120"/>
      <c r="KVT15" s="120"/>
      <c r="KVU15" s="120"/>
      <c r="KVV15" s="120"/>
      <c r="KVW15" s="120"/>
      <c r="KVX15" s="120"/>
      <c r="KVY15" s="120"/>
      <c r="KVZ15" s="120"/>
      <c r="KWA15" s="120"/>
      <c r="KWB15" s="120"/>
      <c r="KWC15" s="120"/>
      <c r="KWD15" s="120"/>
      <c r="KWE15" s="120"/>
      <c r="KWF15" s="120"/>
      <c r="KWG15" s="120"/>
      <c r="KWH15" s="120"/>
      <c r="KWI15" s="120"/>
      <c r="KWJ15" s="120"/>
      <c r="KWK15" s="120"/>
      <c r="KWL15" s="120"/>
      <c r="KWM15" s="120"/>
      <c r="KWN15" s="120"/>
      <c r="KWO15" s="120"/>
      <c r="KWP15" s="120"/>
      <c r="KWQ15" s="120"/>
      <c r="KWR15" s="120"/>
      <c r="KWS15" s="120"/>
      <c r="KWT15" s="120"/>
      <c r="KWU15" s="120"/>
      <c r="KWV15" s="120"/>
      <c r="KWW15" s="120"/>
      <c r="KWX15" s="120"/>
      <c r="KWY15" s="120"/>
      <c r="KWZ15" s="120"/>
      <c r="KXA15" s="120"/>
      <c r="KXB15" s="120"/>
      <c r="KXC15" s="120"/>
      <c r="KXD15" s="120"/>
      <c r="KXE15" s="120"/>
      <c r="KXF15" s="120"/>
      <c r="KXG15" s="120"/>
      <c r="KXH15" s="120"/>
      <c r="KXI15" s="120"/>
      <c r="KXJ15" s="120"/>
      <c r="KXK15" s="120"/>
      <c r="KXL15" s="120"/>
      <c r="KXM15" s="120"/>
      <c r="KXN15" s="120"/>
      <c r="KXO15" s="120"/>
      <c r="KXP15" s="120"/>
      <c r="KXQ15" s="120"/>
      <c r="KXR15" s="120"/>
      <c r="KXS15" s="120"/>
      <c r="KXT15" s="120"/>
      <c r="KXU15" s="120"/>
      <c r="KXV15" s="120"/>
      <c r="KXW15" s="120"/>
      <c r="KXX15" s="120"/>
      <c r="KXY15" s="120"/>
      <c r="KXZ15" s="120"/>
      <c r="KYA15" s="120"/>
      <c r="KYB15" s="120"/>
      <c r="KYC15" s="120"/>
      <c r="KYD15" s="120"/>
      <c r="KYE15" s="120"/>
      <c r="KYF15" s="120"/>
      <c r="KYG15" s="120"/>
      <c r="KYH15" s="120"/>
      <c r="KYI15" s="120"/>
      <c r="KYJ15" s="120"/>
      <c r="KYK15" s="120"/>
      <c r="KYL15" s="120"/>
      <c r="KYM15" s="120"/>
      <c r="KYN15" s="120"/>
      <c r="KYO15" s="120"/>
      <c r="KYP15" s="120"/>
      <c r="KYQ15" s="120"/>
      <c r="KYR15" s="120"/>
      <c r="KYS15" s="120"/>
      <c r="KYT15" s="120"/>
      <c r="KYU15" s="120"/>
      <c r="KYV15" s="120"/>
      <c r="KYW15" s="120"/>
      <c r="KYX15" s="120"/>
      <c r="KYY15" s="120"/>
      <c r="KYZ15" s="120"/>
      <c r="KZA15" s="120"/>
      <c r="KZB15" s="120"/>
      <c r="KZC15" s="120"/>
      <c r="KZD15" s="120"/>
      <c r="KZE15" s="120"/>
      <c r="KZF15" s="120"/>
      <c r="KZG15" s="120"/>
      <c r="KZH15" s="120"/>
      <c r="KZI15" s="120"/>
      <c r="KZJ15" s="120"/>
      <c r="KZK15" s="120"/>
      <c r="KZL15" s="120"/>
      <c r="KZM15" s="120"/>
      <c r="KZN15" s="120"/>
      <c r="KZO15" s="120"/>
      <c r="KZP15" s="120"/>
      <c r="KZQ15" s="120"/>
      <c r="KZR15" s="120"/>
      <c r="KZS15" s="120"/>
      <c r="KZT15" s="120"/>
      <c r="KZU15" s="120"/>
      <c r="KZV15" s="120"/>
      <c r="KZW15" s="120"/>
      <c r="KZX15" s="120"/>
      <c r="KZY15" s="120"/>
      <c r="KZZ15" s="120"/>
      <c r="LAA15" s="120"/>
      <c r="LAB15" s="120"/>
      <c r="LAC15" s="120"/>
      <c r="LAD15" s="120"/>
      <c r="LAE15" s="120"/>
      <c r="LAF15" s="120"/>
      <c r="LAG15" s="120"/>
      <c r="LAH15" s="120"/>
      <c r="LAI15" s="120"/>
      <c r="LAJ15" s="120"/>
      <c r="LAK15" s="120"/>
      <c r="LAL15" s="120"/>
      <c r="LAM15" s="120"/>
      <c r="LAN15" s="120"/>
      <c r="LAO15" s="120"/>
      <c r="LAP15" s="120"/>
      <c r="LAQ15" s="120"/>
      <c r="LAR15" s="120"/>
      <c r="LAS15" s="120"/>
      <c r="LAT15" s="120"/>
      <c r="LAU15" s="120"/>
      <c r="LAV15" s="120"/>
      <c r="LAW15" s="120"/>
      <c r="LAX15" s="120"/>
      <c r="LAY15" s="120"/>
      <c r="LAZ15" s="120"/>
      <c r="LBA15" s="120"/>
      <c r="LBB15" s="120"/>
      <c r="LBC15" s="120"/>
      <c r="LBD15" s="120"/>
      <c r="LBE15" s="120"/>
      <c r="LBF15" s="120"/>
      <c r="LBG15" s="120"/>
      <c r="LBH15" s="120"/>
      <c r="LBI15" s="120"/>
      <c r="LBJ15" s="120"/>
      <c r="LBK15" s="120"/>
      <c r="LBL15" s="120"/>
      <c r="LBM15" s="120"/>
      <c r="LBN15" s="120"/>
      <c r="LBO15" s="120"/>
      <c r="LBP15" s="120"/>
      <c r="LBQ15" s="120"/>
      <c r="LBR15" s="120"/>
      <c r="LBS15" s="120"/>
      <c r="LBT15" s="120"/>
      <c r="LBU15" s="120"/>
      <c r="LBV15" s="120"/>
      <c r="LBW15" s="120"/>
      <c r="LBX15" s="120"/>
      <c r="LBY15" s="120"/>
      <c r="LBZ15" s="120"/>
      <c r="LCA15" s="120"/>
      <c r="LCB15" s="120"/>
      <c r="LCC15" s="120"/>
      <c r="LCD15" s="120"/>
      <c r="LCE15" s="120"/>
      <c r="LCF15" s="120"/>
      <c r="LCG15" s="120"/>
      <c r="LCH15" s="120"/>
      <c r="LCI15" s="120"/>
      <c r="LCJ15" s="120"/>
      <c r="LCK15" s="120"/>
      <c r="LCL15" s="120"/>
      <c r="LCM15" s="120"/>
      <c r="LCN15" s="120"/>
      <c r="LCO15" s="120"/>
      <c r="LCP15" s="120"/>
      <c r="LCQ15" s="120"/>
      <c r="LCR15" s="120"/>
      <c r="LCS15" s="120"/>
      <c r="LCT15" s="120"/>
      <c r="LCU15" s="120"/>
      <c r="LCV15" s="120"/>
      <c r="LCW15" s="120"/>
      <c r="LCX15" s="120"/>
      <c r="LCY15" s="120"/>
      <c r="LCZ15" s="120"/>
      <c r="LDA15" s="120"/>
      <c r="LDB15" s="120"/>
      <c r="LDC15" s="120"/>
      <c r="LDD15" s="120"/>
      <c r="LDE15" s="120"/>
      <c r="LDF15" s="120"/>
      <c r="LDG15" s="120"/>
      <c r="LDH15" s="120"/>
      <c r="LDI15" s="120"/>
      <c r="LDJ15" s="120"/>
      <c r="LDK15" s="120"/>
      <c r="LDL15" s="120"/>
      <c r="LDM15" s="120"/>
      <c r="LDN15" s="120"/>
      <c r="LDO15" s="120"/>
      <c r="LDP15" s="120"/>
      <c r="LDQ15" s="120"/>
      <c r="LDR15" s="120"/>
      <c r="LDS15" s="120"/>
      <c r="LDT15" s="120"/>
      <c r="LDU15" s="120"/>
      <c r="LDV15" s="120"/>
      <c r="LDW15" s="120"/>
      <c r="LDX15" s="120"/>
      <c r="LDY15" s="120"/>
      <c r="LDZ15" s="120"/>
      <c r="LEA15" s="120"/>
      <c r="LEB15" s="120"/>
      <c r="LEC15" s="120"/>
      <c r="LED15" s="120"/>
      <c r="LEE15" s="120"/>
      <c r="LEF15" s="120"/>
      <c r="LEG15" s="120"/>
      <c r="LEH15" s="120"/>
      <c r="LEI15" s="120"/>
      <c r="LEJ15" s="120"/>
      <c r="LEK15" s="120"/>
      <c r="LEL15" s="120"/>
      <c r="LEM15" s="120"/>
      <c r="LEN15" s="120"/>
      <c r="LEO15" s="120"/>
      <c r="LEP15" s="120"/>
      <c r="LEQ15" s="120"/>
      <c r="LER15" s="120"/>
      <c r="LES15" s="120"/>
      <c r="LET15" s="120"/>
      <c r="LEU15" s="120"/>
      <c r="LEV15" s="120"/>
      <c r="LEW15" s="120"/>
      <c r="LEX15" s="120"/>
      <c r="LEY15" s="120"/>
      <c r="LEZ15" s="120"/>
      <c r="LFA15" s="120"/>
      <c r="LFB15" s="120"/>
      <c r="LFC15" s="120"/>
      <c r="LFD15" s="120"/>
      <c r="LFE15" s="120"/>
      <c r="LFF15" s="120"/>
      <c r="LFG15" s="120"/>
      <c r="LFH15" s="120"/>
      <c r="LFI15" s="120"/>
      <c r="LFJ15" s="120"/>
      <c r="LFK15" s="120"/>
      <c r="LFL15" s="120"/>
      <c r="LFM15" s="120"/>
      <c r="LFN15" s="120"/>
      <c r="LFO15" s="120"/>
      <c r="LFP15" s="120"/>
      <c r="LFQ15" s="120"/>
      <c r="LFR15" s="120"/>
      <c r="LFS15" s="120"/>
      <c r="LFT15" s="120"/>
      <c r="LFU15" s="120"/>
      <c r="LFV15" s="120"/>
      <c r="LFW15" s="120"/>
      <c r="LFX15" s="120"/>
      <c r="LFY15" s="120"/>
      <c r="LFZ15" s="120"/>
      <c r="LGA15" s="120"/>
      <c r="LGB15" s="120"/>
      <c r="LGC15" s="120"/>
      <c r="LGD15" s="120"/>
      <c r="LGE15" s="120"/>
      <c r="LGF15" s="120"/>
      <c r="LGG15" s="120"/>
      <c r="LGH15" s="120"/>
      <c r="LGI15" s="120"/>
      <c r="LGJ15" s="120"/>
      <c r="LGK15" s="120"/>
      <c r="LGL15" s="120"/>
      <c r="LGM15" s="120"/>
      <c r="LGN15" s="120"/>
      <c r="LGO15" s="120"/>
      <c r="LGP15" s="120"/>
      <c r="LGQ15" s="120"/>
      <c r="LGR15" s="120"/>
      <c r="LGS15" s="120"/>
      <c r="LGT15" s="120"/>
      <c r="LGU15" s="120"/>
      <c r="LGV15" s="120"/>
      <c r="LGW15" s="120"/>
      <c r="LGX15" s="120"/>
      <c r="LGY15" s="120"/>
      <c r="LGZ15" s="120"/>
      <c r="LHA15" s="120"/>
      <c r="LHB15" s="120"/>
      <c r="LHC15" s="120"/>
      <c r="LHD15" s="120"/>
      <c r="LHE15" s="120"/>
      <c r="LHF15" s="120"/>
      <c r="LHG15" s="120"/>
      <c r="LHH15" s="120"/>
      <c r="LHI15" s="120"/>
      <c r="LHJ15" s="120"/>
      <c r="LHK15" s="120"/>
      <c r="LHL15" s="120"/>
      <c r="LHM15" s="120"/>
      <c r="LHN15" s="120"/>
      <c r="LHO15" s="120"/>
      <c r="LHP15" s="120"/>
      <c r="LHQ15" s="120"/>
      <c r="LHR15" s="120"/>
      <c r="LHS15" s="120"/>
      <c r="LHT15" s="120"/>
      <c r="LHU15" s="120"/>
      <c r="LHV15" s="120"/>
      <c r="LHW15" s="120"/>
      <c r="LHX15" s="120"/>
      <c r="LHY15" s="120"/>
      <c r="LHZ15" s="120"/>
      <c r="LIA15" s="120"/>
      <c r="LIB15" s="120"/>
      <c r="LIC15" s="120"/>
      <c r="LID15" s="120"/>
      <c r="LIE15" s="120"/>
      <c r="LIF15" s="120"/>
      <c r="LIG15" s="120"/>
      <c r="LIH15" s="120"/>
      <c r="LII15" s="120"/>
      <c r="LIJ15" s="120"/>
      <c r="LIK15" s="120"/>
      <c r="LIL15" s="120"/>
      <c r="LIM15" s="120"/>
      <c r="LIN15" s="120"/>
      <c r="LIO15" s="120"/>
      <c r="LIP15" s="120"/>
      <c r="LIQ15" s="120"/>
      <c r="LIR15" s="120"/>
      <c r="LIS15" s="120"/>
      <c r="LIT15" s="120"/>
      <c r="LIU15" s="120"/>
      <c r="LIV15" s="120"/>
      <c r="LIW15" s="120"/>
      <c r="LIX15" s="120"/>
      <c r="LIY15" s="120"/>
      <c r="LIZ15" s="120"/>
      <c r="LJA15" s="120"/>
      <c r="LJB15" s="120"/>
      <c r="LJC15" s="120"/>
      <c r="LJD15" s="120"/>
      <c r="LJE15" s="120"/>
      <c r="LJF15" s="120"/>
      <c r="LJG15" s="120"/>
      <c r="LJH15" s="120"/>
      <c r="LJI15" s="120"/>
      <c r="LJJ15" s="120"/>
      <c r="LJK15" s="120"/>
      <c r="LJL15" s="120"/>
      <c r="LJM15" s="120"/>
      <c r="LJN15" s="120"/>
      <c r="LJO15" s="120"/>
      <c r="LJP15" s="120"/>
      <c r="LJQ15" s="120"/>
      <c r="LJR15" s="120"/>
      <c r="LJS15" s="120"/>
      <c r="LJT15" s="120"/>
      <c r="LJU15" s="120"/>
      <c r="LJV15" s="120"/>
      <c r="LJW15" s="120"/>
      <c r="LJX15" s="120"/>
      <c r="LJY15" s="120"/>
      <c r="LJZ15" s="120"/>
      <c r="LKA15" s="120"/>
      <c r="LKB15" s="120"/>
      <c r="LKC15" s="120"/>
      <c r="LKD15" s="120"/>
      <c r="LKE15" s="120"/>
      <c r="LKF15" s="120"/>
      <c r="LKG15" s="120"/>
      <c r="LKH15" s="120"/>
      <c r="LKI15" s="120"/>
      <c r="LKJ15" s="120"/>
      <c r="LKK15" s="120"/>
      <c r="LKL15" s="120"/>
      <c r="LKM15" s="120"/>
      <c r="LKN15" s="120"/>
      <c r="LKO15" s="120"/>
      <c r="LKP15" s="120"/>
      <c r="LKQ15" s="120"/>
      <c r="LKR15" s="120"/>
      <c r="LKS15" s="120"/>
      <c r="LKT15" s="120"/>
      <c r="LKU15" s="120"/>
      <c r="LKV15" s="120"/>
      <c r="LKW15" s="120"/>
      <c r="LKX15" s="120"/>
      <c r="LKY15" s="120"/>
      <c r="LKZ15" s="120"/>
      <c r="LLA15" s="120"/>
      <c r="LLB15" s="120"/>
      <c r="LLC15" s="120"/>
      <c r="LLD15" s="120"/>
      <c r="LLE15" s="120"/>
      <c r="LLF15" s="120"/>
      <c r="LLG15" s="120"/>
      <c r="LLH15" s="120"/>
      <c r="LLI15" s="120"/>
      <c r="LLJ15" s="120"/>
      <c r="LLK15" s="120"/>
      <c r="LLL15" s="120"/>
      <c r="LLM15" s="120"/>
      <c r="LLN15" s="120"/>
      <c r="LLO15" s="120"/>
      <c r="LLP15" s="120"/>
      <c r="LLQ15" s="120"/>
      <c r="LLR15" s="120"/>
      <c r="LLS15" s="120"/>
      <c r="LLT15" s="120"/>
      <c r="LLU15" s="120"/>
      <c r="LLV15" s="120"/>
      <c r="LLW15" s="120"/>
      <c r="LLX15" s="120"/>
      <c r="LLY15" s="120"/>
      <c r="LLZ15" s="120"/>
      <c r="LMA15" s="120"/>
      <c r="LMB15" s="120"/>
      <c r="LMC15" s="120"/>
      <c r="LMD15" s="120"/>
      <c r="LME15" s="120"/>
      <c r="LMF15" s="120"/>
      <c r="LMG15" s="120"/>
      <c r="LMH15" s="120"/>
      <c r="LMI15" s="120"/>
      <c r="LMJ15" s="120"/>
      <c r="LMK15" s="120"/>
      <c r="LML15" s="120"/>
      <c r="LMM15" s="120"/>
      <c r="LMN15" s="120"/>
      <c r="LMO15" s="120"/>
      <c r="LMP15" s="120"/>
      <c r="LMQ15" s="120"/>
      <c r="LMR15" s="120"/>
      <c r="LMS15" s="120"/>
      <c r="LMT15" s="120"/>
      <c r="LMU15" s="120"/>
      <c r="LMV15" s="120"/>
      <c r="LMW15" s="120"/>
      <c r="LMX15" s="120"/>
      <c r="LMY15" s="120"/>
      <c r="LMZ15" s="120"/>
      <c r="LNA15" s="120"/>
      <c r="LNB15" s="120"/>
      <c r="LNC15" s="120"/>
      <c r="LND15" s="120"/>
      <c r="LNE15" s="120"/>
      <c r="LNF15" s="120"/>
      <c r="LNG15" s="120"/>
      <c r="LNH15" s="120"/>
      <c r="LNI15" s="120"/>
      <c r="LNJ15" s="120"/>
      <c r="LNK15" s="120"/>
      <c r="LNL15" s="120"/>
      <c r="LNM15" s="120"/>
      <c r="LNN15" s="120"/>
      <c r="LNO15" s="120"/>
      <c r="LNP15" s="120"/>
      <c r="LNQ15" s="120"/>
      <c r="LNR15" s="120"/>
      <c r="LNS15" s="120"/>
      <c r="LNT15" s="120"/>
      <c r="LNU15" s="120"/>
      <c r="LNV15" s="120"/>
      <c r="LNW15" s="120"/>
      <c r="LNX15" s="120"/>
      <c r="LNY15" s="120"/>
      <c r="LNZ15" s="120"/>
      <c r="LOA15" s="120"/>
      <c r="LOB15" s="120"/>
      <c r="LOC15" s="120"/>
      <c r="LOD15" s="120"/>
      <c r="LOE15" s="120"/>
      <c r="LOF15" s="120"/>
      <c r="LOG15" s="120"/>
      <c r="LOH15" s="120"/>
      <c r="LOI15" s="120"/>
      <c r="LOJ15" s="120"/>
      <c r="LOK15" s="120"/>
      <c r="LOL15" s="120"/>
      <c r="LOM15" s="120"/>
      <c r="LON15" s="120"/>
      <c r="LOO15" s="120"/>
      <c r="LOP15" s="120"/>
      <c r="LOQ15" s="120"/>
      <c r="LOR15" s="120"/>
      <c r="LOS15" s="120"/>
      <c r="LOT15" s="120"/>
      <c r="LOU15" s="120"/>
      <c r="LOV15" s="120"/>
      <c r="LOW15" s="120"/>
      <c r="LOX15" s="120"/>
      <c r="LOY15" s="120"/>
      <c r="LOZ15" s="120"/>
      <c r="LPA15" s="120"/>
      <c r="LPB15" s="120"/>
      <c r="LPC15" s="120"/>
      <c r="LPD15" s="120"/>
      <c r="LPE15" s="120"/>
      <c r="LPF15" s="120"/>
      <c r="LPG15" s="120"/>
      <c r="LPH15" s="120"/>
      <c r="LPI15" s="120"/>
      <c r="LPJ15" s="120"/>
      <c r="LPK15" s="120"/>
      <c r="LPL15" s="120"/>
      <c r="LPM15" s="120"/>
      <c r="LPN15" s="120"/>
      <c r="LPO15" s="120"/>
      <c r="LPP15" s="120"/>
      <c r="LPQ15" s="120"/>
      <c r="LPR15" s="120"/>
      <c r="LPS15" s="120"/>
      <c r="LPT15" s="120"/>
      <c r="LPU15" s="120"/>
      <c r="LPV15" s="120"/>
      <c r="LPW15" s="120"/>
      <c r="LPX15" s="120"/>
      <c r="LPY15" s="120"/>
      <c r="LPZ15" s="120"/>
      <c r="LQA15" s="120"/>
      <c r="LQB15" s="120"/>
      <c r="LQC15" s="120"/>
      <c r="LQD15" s="120"/>
      <c r="LQE15" s="120"/>
      <c r="LQF15" s="120"/>
      <c r="LQG15" s="120"/>
      <c r="LQH15" s="120"/>
      <c r="LQI15" s="120"/>
      <c r="LQJ15" s="120"/>
      <c r="LQK15" s="120"/>
      <c r="LQL15" s="120"/>
      <c r="LQM15" s="120"/>
      <c r="LQN15" s="120"/>
      <c r="LQO15" s="120"/>
      <c r="LQP15" s="120"/>
      <c r="LQQ15" s="120"/>
      <c r="LQR15" s="120"/>
      <c r="LQS15" s="120"/>
      <c r="LQT15" s="120"/>
      <c r="LQU15" s="120"/>
      <c r="LQV15" s="120"/>
      <c r="LQW15" s="120"/>
      <c r="LQX15" s="120"/>
      <c r="LQY15" s="120"/>
      <c r="LQZ15" s="120"/>
      <c r="LRA15" s="120"/>
      <c r="LRB15" s="120"/>
      <c r="LRC15" s="120"/>
      <c r="LRD15" s="120"/>
      <c r="LRE15" s="120"/>
      <c r="LRF15" s="120"/>
      <c r="LRG15" s="120"/>
      <c r="LRH15" s="120"/>
      <c r="LRI15" s="120"/>
      <c r="LRJ15" s="120"/>
      <c r="LRK15" s="120"/>
      <c r="LRL15" s="120"/>
      <c r="LRM15" s="120"/>
      <c r="LRN15" s="120"/>
      <c r="LRO15" s="120"/>
      <c r="LRP15" s="120"/>
      <c r="LRQ15" s="120"/>
      <c r="LRR15" s="120"/>
      <c r="LRS15" s="120"/>
      <c r="LRT15" s="120"/>
      <c r="LRU15" s="120"/>
      <c r="LRV15" s="120"/>
      <c r="LRW15" s="120"/>
      <c r="LRX15" s="120"/>
      <c r="LRY15" s="120"/>
      <c r="LRZ15" s="120"/>
      <c r="LSA15" s="120"/>
      <c r="LSB15" s="120"/>
      <c r="LSC15" s="120"/>
      <c r="LSD15" s="120"/>
      <c r="LSE15" s="120"/>
      <c r="LSF15" s="120"/>
      <c r="LSG15" s="120"/>
      <c r="LSH15" s="120"/>
      <c r="LSI15" s="120"/>
      <c r="LSJ15" s="120"/>
      <c r="LSK15" s="120"/>
      <c r="LSL15" s="120"/>
      <c r="LSM15" s="120"/>
      <c r="LSN15" s="120"/>
      <c r="LSO15" s="120"/>
      <c r="LSP15" s="120"/>
      <c r="LSQ15" s="120"/>
      <c r="LSR15" s="120"/>
      <c r="LSS15" s="120"/>
      <c r="LST15" s="120"/>
      <c r="LSU15" s="120"/>
      <c r="LSV15" s="120"/>
      <c r="LSW15" s="120"/>
      <c r="LSX15" s="120"/>
      <c r="LSY15" s="120"/>
      <c r="LSZ15" s="120"/>
      <c r="LTA15" s="120"/>
      <c r="LTB15" s="120"/>
      <c r="LTC15" s="120"/>
      <c r="LTD15" s="120"/>
      <c r="LTE15" s="120"/>
      <c r="LTF15" s="120"/>
      <c r="LTG15" s="120"/>
      <c r="LTH15" s="120"/>
      <c r="LTI15" s="120"/>
      <c r="LTJ15" s="120"/>
      <c r="LTK15" s="120"/>
      <c r="LTL15" s="120"/>
      <c r="LTM15" s="120"/>
      <c r="LTN15" s="120"/>
      <c r="LTO15" s="120"/>
      <c r="LTP15" s="120"/>
      <c r="LTQ15" s="120"/>
      <c r="LTR15" s="120"/>
      <c r="LTS15" s="120"/>
      <c r="LTT15" s="120"/>
      <c r="LTU15" s="120"/>
      <c r="LTV15" s="120"/>
      <c r="LTW15" s="120"/>
      <c r="LTX15" s="120"/>
      <c r="LTY15" s="120"/>
      <c r="LTZ15" s="120"/>
      <c r="LUA15" s="120"/>
      <c r="LUB15" s="120"/>
      <c r="LUC15" s="120"/>
      <c r="LUD15" s="120"/>
      <c r="LUE15" s="120"/>
      <c r="LUF15" s="120"/>
      <c r="LUG15" s="120"/>
      <c r="LUH15" s="120"/>
      <c r="LUI15" s="120"/>
      <c r="LUJ15" s="120"/>
      <c r="LUK15" s="120"/>
      <c r="LUL15" s="120"/>
      <c r="LUM15" s="120"/>
      <c r="LUN15" s="120"/>
      <c r="LUO15" s="120"/>
      <c r="LUP15" s="120"/>
      <c r="LUQ15" s="120"/>
      <c r="LUR15" s="120"/>
      <c r="LUS15" s="120"/>
      <c r="LUT15" s="120"/>
      <c r="LUU15" s="120"/>
      <c r="LUV15" s="120"/>
      <c r="LUW15" s="120"/>
      <c r="LUX15" s="120"/>
      <c r="LUY15" s="120"/>
      <c r="LUZ15" s="120"/>
      <c r="LVA15" s="120"/>
      <c r="LVB15" s="120"/>
      <c r="LVC15" s="120"/>
      <c r="LVD15" s="120"/>
      <c r="LVE15" s="120"/>
      <c r="LVF15" s="120"/>
      <c r="LVG15" s="120"/>
      <c r="LVH15" s="120"/>
      <c r="LVI15" s="120"/>
      <c r="LVJ15" s="120"/>
      <c r="LVK15" s="120"/>
      <c r="LVL15" s="120"/>
      <c r="LVM15" s="120"/>
      <c r="LVN15" s="120"/>
      <c r="LVO15" s="120"/>
      <c r="LVP15" s="120"/>
      <c r="LVQ15" s="120"/>
      <c r="LVR15" s="120"/>
      <c r="LVS15" s="120"/>
      <c r="LVT15" s="120"/>
      <c r="LVU15" s="120"/>
      <c r="LVV15" s="120"/>
      <c r="LVW15" s="120"/>
      <c r="LVX15" s="120"/>
      <c r="LVY15" s="120"/>
      <c r="LVZ15" s="120"/>
      <c r="LWA15" s="120"/>
      <c r="LWB15" s="120"/>
      <c r="LWC15" s="120"/>
      <c r="LWD15" s="120"/>
      <c r="LWE15" s="120"/>
      <c r="LWF15" s="120"/>
      <c r="LWG15" s="120"/>
      <c r="LWH15" s="120"/>
      <c r="LWI15" s="120"/>
      <c r="LWJ15" s="120"/>
      <c r="LWK15" s="120"/>
      <c r="LWL15" s="120"/>
      <c r="LWM15" s="120"/>
      <c r="LWN15" s="120"/>
      <c r="LWO15" s="120"/>
      <c r="LWP15" s="120"/>
      <c r="LWQ15" s="120"/>
      <c r="LWR15" s="120"/>
      <c r="LWS15" s="120"/>
      <c r="LWT15" s="120"/>
      <c r="LWU15" s="120"/>
      <c r="LWV15" s="120"/>
      <c r="LWW15" s="120"/>
      <c r="LWX15" s="120"/>
      <c r="LWY15" s="120"/>
      <c r="LWZ15" s="120"/>
      <c r="LXA15" s="120"/>
      <c r="LXB15" s="120"/>
      <c r="LXC15" s="120"/>
      <c r="LXD15" s="120"/>
      <c r="LXE15" s="120"/>
      <c r="LXF15" s="120"/>
      <c r="LXG15" s="120"/>
      <c r="LXH15" s="120"/>
      <c r="LXI15" s="120"/>
      <c r="LXJ15" s="120"/>
      <c r="LXK15" s="120"/>
      <c r="LXL15" s="120"/>
      <c r="LXM15" s="120"/>
      <c r="LXN15" s="120"/>
      <c r="LXO15" s="120"/>
      <c r="LXP15" s="120"/>
      <c r="LXQ15" s="120"/>
      <c r="LXR15" s="120"/>
      <c r="LXS15" s="120"/>
      <c r="LXT15" s="120"/>
      <c r="LXU15" s="120"/>
      <c r="LXV15" s="120"/>
      <c r="LXW15" s="120"/>
      <c r="LXX15" s="120"/>
      <c r="LXY15" s="120"/>
      <c r="LXZ15" s="120"/>
      <c r="LYA15" s="120"/>
      <c r="LYB15" s="120"/>
      <c r="LYC15" s="120"/>
      <c r="LYD15" s="120"/>
      <c r="LYE15" s="120"/>
      <c r="LYF15" s="120"/>
      <c r="LYG15" s="120"/>
      <c r="LYH15" s="120"/>
      <c r="LYI15" s="120"/>
      <c r="LYJ15" s="120"/>
      <c r="LYK15" s="120"/>
      <c r="LYL15" s="120"/>
      <c r="LYM15" s="120"/>
      <c r="LYN15" s="120"/>
      <c r="LYO15" s="120"/>
      <c r="LYP15" s="120"/>
      <c r="LYQ15" s="120"/>
      <c r="LYR15" s="120"/>
      <c r="LYS15" s="120"/>
      <c r="LYT15" s="120"/>
      <c r="LYU15" s="120"/>
      <c r="LYV15" s="120"/>
      <c r="LYW15" s="120"/>
      <c r="LYX15" s="120"/>
      <c r="LYY15" s="120"/>
      <c r="LYZ15" s="120"/>
      <c r="LZA15" s="120"/>
      <c r="LZB15" s="120"/>
      <c r="LZC15" s="120"/>
      <c r="LZD15" s="120"/>
      <c r="LZE15" s="120"/>
      <c r="LZF15" s="120"/>
      <c r="LZG15" s="120"/>
      <c r="LZH15" s="120"/>
      <c r="LZI15" s="120"/>
      <c r="LZJ15" s="120"/>
      <c r="LZK15" s="120"/>
      <c r="LZL15" s="120"/>
      <c r="LZM15" s="120"/>
      <c r="LZN15" s="120"/>
      <c r="LZO15" s="120"/>
      <c r="LZP15" s="120"/>
      <c r="LZQ15" s="120"/>
      <c r="LZR15" s="120"/>
      <c r="LZS15" s="120"/>
      <c r="LZT15" s="120"/>
      <c r="LZU15" s="120"/>
      <c r="LZV15" s="120"/>
      <c r="LZW15" s="120"/>
      <c r="LZX15" s="120"/>
      <c r="LZY15" s="120"/>
      <c r="LZZ15" s="120"/>
      <c r="MAA15" s="120"/>
      <c r="MAB15" s="120"/>
      <c r="MAC15" s="120"/>
      <c r="MAD15" s="120"/>
      <c r="MAE15" s="120"/>
      <c r="MAF15" s="120"/>
      <c r="MAG15" s="120"/>
      <c r="MAH15" s="120"/>
      <c r="MAI15" s="120"/>
      <c r="MAJ15" s="120"/>
      <c r="MAK15" s="120"/>
      <c r="MAL15" s="120"/>
      <c r="MAM15" s="120"/>
      <c r="MAN15" s="120"/>
      <c r="MAO15" s="120"/>
      <c r="MAP15" s="120"/>
      <c r="MAQ15" s="120"/>
      <c r="MAR15" s="120"/>
      <c r="MAS15" s="120"/>
      <c r="MAT15" s="120"/>
      <c r="MAU15" s="120"/>
      <c r="MAV15" s="120"/>
      <c r="MAW15" s="120"/>
      <c r="MAX15" s="120"/>
      <c r="MAY15" s="120"/>
      <c r="MAZ15" s="120"/>
      <c r="MBA15" s="120"/>
      <c r="MBB15" s="120"/>
      <c r="MBC15" s="120"/>
      <c r="MBD15" s="120"/>
      <c r="MBE15" s="120"/>
      <c r="MBF15" s="120"/>
      <c r="MBG15" s="120"/>
      <c r="MBH15" s="120"/>
      <c r="MBI15" s="120"/>
      <c r="MBJ15" s="120"/>
      <c r="MBK15" s="120"/>
      <c r="MBL15" s="120"/>
      <c r="MBM15" s="120"/>
      <c r="MBN15" s="120"/>
      <c r="MBO15" s="120"/>
      <c r="MBP15" s="120"/>
      <c r="MBQ15" s="120"/>
      <c r="MBR15" s="120"/>
      <c r="MBS15" s="120"/>
      <c r="MBT15" s="120"/>
      <c r="MBU15" s="120"/>
      <c r="MBV15" s="120"/>
      <c r="MBW15" s="120"/>
      <c r="MBX15" s="120"/>
      <c r="MBY15" s="120"/>
      <c r="MBZ15" s="120"/>
      <c r="MCA15" s="120"/>
      <c r="MCB15" s="120"/>
      <c r="MCC15" s="120"/>
      <c r="MCD15" s="120"/>
      <c r="MCE15" s="120"/>
      <c r="MCF15" s="120"/>
      <c r="MCG15" s="120"/>
      <c r="MCH15" s="120"/>
      <c r="MCI15" s="120"/>
      <c r="MCJ15" s="120"/>
      <c r="MCK15" s="120"/>
      <c r="MCL15" s="120"/>
      <c r="MCM15" s="120"/>
      <c r="MCN15" s="120"/>
      <c r="MCO15" s="120"/>
      <c r="MCP15" s="120"/>
      <c r="MCQ15" s="120"/>
      <c r="MCR15" s="120"/>
      <c r="MCS15" s="120"/>
      <c r="MCT15" s="120"/>
      <c r="MCU15" s="120"/>
      <c r="MCV15" s="120"/>
      <c r="MCW15" s="120"/>
      <c r="MCX15" s="120"/>
      <c r="MCY15" s="120"/>
      <c r="MCZ15" s="120"/>
      <c r="MDA15" s="120"/>
      <c r="MDB15" s="120"/>
      <c r="MDC15" s="120"/>
      <c r="MDD15" s="120"/>
      <c r="MDE15" s="120"/>
      <c r="MDF15" s="120"/>
      <c r="MDG15" s="120"/>
      <c r="MDH15" s="120"/>
      <c r="MDI15" s="120"/>
      <c r="MDJ15" s="120"/>
      <c r="MDK15" s="120"/>
      <c r="MDL15" s="120"/>
      <c r="MDM15" s="120"/>
      <c r="MDN15" s="120"/>
      <c r="MDO15" s="120"/>
      <c r="MDP15" s="120"/>
      <c r="MDQ15" s="120"/>
      <c r="MDR15" s="120"/>
      <c r="MDS15" s="120"/>
      <c r="MDT15" s="120"/>
      <c r="MDU15" s="120"/>
      <c r="MDV15" s="120"/>
      <c r="MDW15" s="120"/>
      <c r="MDX15" s="120"/>
      <c r="MDY15" s="120"/>
      <c r="MDZ15" s="120"/>
      <c r="MEA15" s="120"/>
      <c r="MEB15" s="120"/>
      <c r="MEC15" s="120"/>
      <c r="MED15" s="120"/>
      <c r="MEE15" s="120"/>
      <c r="MEF15" s="120"/>
      <c r="MEG15" s="120"/>
      <c r="MEH15" s="120"/>
      <c r="MEI15" s="120"/>
      <c r="MEJ15" s="120"/>
      <c r="MEK15" s="120"/>
      <c r="MEL15" s="120"/>
      <c r="MEM15" s="120"/>
      <c r="MEN15" s="120"/>
      <c r="MEO15" s="120"/>
      <c r="MEP15" s="120"/>
      <c r="MEQ15" s="120"/>
      <c r="MER15" s="120"/>
      <c r="MES15" s="120"/>
      <c r="MET15" s="120"/>
      <c r="MEU15" s="120"/>
      <c r="MEV15" s="120"/>
      <c r="MEW15" s="120"/>
      <c r="MEX15" s="120"/>
      <c r="MEY15" s="120"/>
      <c r="MEZ15" s="120"/>
      <c r="MFA15" s="120"/>
      <c r="MFB15" s="120"/>
      <c r="MFC15" s="120"/>
      <c r="MFD15" s="120"/>
      <c r="MFE15" s="120"/>
      <c r="MFF15" s="120"/>
      <c r="MFG15" s="120"/>
      <c r="MFH15" s="120"/>
      <c r="MFI15" s="120"/>
      <c r="MFJ15" s="120"/>
      <c r="MFK15" s="120"/>
      <c r="MFL15" s="120"/>
      <c r="MFM15" s="120"/>
      <c r="MFN15" s="120"/>
      <c r="MFO15" s="120"/>
      <c r="MFP15" s="120"/>
      <c r="MFQ15" s="120"/>
      <c r="MFR15" s="120"/>
      <c r="MFS15" s="120"/>
      <c r="MFT15" s="120"/>
      <c r="MFU15" s="120"/>
      <c r="MFV15" s="120"/>
      <c r="MFW15" s="120"/>
      <c r="MFX15" s="120"/>
      <c r="MFY15" s="120"/>
      <c r="MFZ15" s="120"/>
      <c r="MGA15" s="120"/>
      <c r="MGB15" s="120"/>
      <c r="MGC15" s="120"/>
      <c r="MGD15" s="120"/>
      <c r="MGE15" s="120"/>
      <c r="MGF15" s="120"/>
      <c r="MGG15" s="120"/>
      <c r="MGH15" s="120"/>
      <c r="MGI15" s="120"/>
      <c r="MGJ15" s="120"/>
      <c r="MGK15" s="120"/>
      <c r="MGL15" s="120"/>
      <c r="MGM15" s="120"/>
      <c r="MGN15" s="120"/>
      <c r="MGO15" s="120"/>
      <c r="MGP15" s="120"/>
      <c r="MGQ15" s="120"/>
      <c r="MGR15" s="120"/>
      <c r="MGS15" s="120"/>
      <c r="MGT15" s="120"/>
      <c r="MGU15" s="120"/>
      <c r="MGV15" s="120"/>
      <c r="MGW15" s="120"/>
      <c r="MGX15" s="120"/>
      <c r="MGY15" s="120"/>
      <c r="MGZ15" s="120"/>
      <c r="MHA15" s="120"/>
      <c r="MHB15" s="120"/>
      <c r="MHC15" s="120"/>
      <c r="MHD15" s="120"/>
      <c r="MHE15" s="120"/>
      <c r="MHF15" s="120"/>
      <c r="MHG15" s="120"/>
      <c r="MHH15" s="120"/>
      <c r="MHI15" s="120"/>
      <c r="MHJ15" s="120"/>
      <c r="MHK15" s="120"/>
      <c r="MHL15" s="120"/>
      <c r="MHM15" s="120"/>
      <c r="MHN15" s="120"/>
      <c r="MHO15" s="120"/>
      <c r="MHP15" s="120"/>
      <c r="MHQ15" s="120"/>
      <c r="MHR15" s="120"/>
      <c r="MHS15" s="120"/>
      <c r="MHT15" s="120"/>
      <c r="MHU15" s="120"/>
      <c r="MHV15" s="120"/>
      <c r="MHW15" s="120"/>
      <c r="MHX15" s="120"/>
      <c r="MHY15" s="120"/>
      <c r="MHZ15" s="120"/>
      <c r="MIA15" s="120"/>
      <c r="MIB15" s="120"/>
      <c r="MIC15" s="120"/>
      <c r="MID15" s="120"/>
      <c r="MIE15" s="120"/>
      <c r="MIF15" s="120"/>
      <c r="MIG15" s="120"/>
      <c r="MIH15" s="120"/>
      <c r="MII15" s="120"/>
      <c r="MIJ15" s="120"/>
      <c r="MIK15" s="120"/>
      <c r="MIL15" s="120"/>
      <c r="MIM15" s="120"/>
      <c r="MIN15" s="120"/>
      <c r="MIO15" s="120"/>
      <c r="MIP15" s="120"/>
      <c r="MIQ15" s="120"/>
      <c r="MIR15" s="120"/>
      <c r="MIS15" s="120"/>
      <c r="MIT15" s="120"/>
      <c r="MIU15" s="120"/>
      <c r="MIV15" s="120"/>
      <c r="MIW15" s="120"/>
      <c r="MIX15" s="120"/>
      <c r="MIY15" s="120"/>
      <c r="MIZ15" s="120"/>
      <c r="MJA15" s="120"/>
      <c r="MJB15" s="120"/>
      <c r="MJC15" s="120"/>
      <c r="MJD15" s="120"/>
      <c r="MJE15" s="120"/>
      <c r="MJF15" s="120"/>
      <c r="MJG15" s="120"/>
      <c r="MJH15" s="120"/>
      <c r="MJI15" s="120"/>
      <c r="MJJ15" s="120"/>
      <c r="MJK15" s="120"/>
      <c r="MJL15" s="120"/>
      <c r="MJM15" s="120"/>
      <c r="MJN15" s="120"/>
      <c r="MJO15" s="120"/>
      <c r="MJP15" s="120"/>
      <c r="MJQ15" s="120"/>
      <c r="MJR15" s="120"/>
      <c r="MJS15" s="120"/>
      <c r="MJT15" s="120"/>
      <c r="MJU15" s="120"/>
      <c r="MJV15" s="120"/>
      <c r="MJW15" s="120"/>
      <c r="MJX15" s="120"/>
      <c r="MJY15" s="120"/>
      <c r="MJZ15" s="120"/>
      <c r="MKA15" s="120"/>
      <c r="MKB15" s="120"/>
      <c r="MKC15" s="120"/>
      <c r="MKD15" s="120"/>
      <c r="MKE15" s="120"/>
      <c r="MKF15" s="120"/>
      <c r="MKG15" s="120"/>
      <c r="MKH15" s="120"/>
      <c r="MKI15" s="120"/>
      <c r="MKJ15" s="120"/>
      <c r="MKK15" s="120"/>
      <c r="MKL15" s="120"/>
      <c r="MKM15" s="120"/>
      <c r="MKN15" s="120"/>
      <c r="MKO15" s="120"/>
      <c r="MKP15" s="120"/>
      <c r="MKQ15" s="120"/>
      <c r="MKR15" s="120"/>
      <c r="MKS15" s="120"/>
      <c r="MKT15" s="120"/>
      <c r="MKU15" s="120"/>
      <c r="MKV15" s="120"/>
      <c r="MKW15" s="120"/>
      <c r="MKX15" s="120"/>
      <c r="MKY15" s="120"/>
      <c r="MKZ15" s="120"/>
      <c r="MLA15" s="120"/>
      <c r="MLB15" s="120"/>
      <c r="MLC15" s="120"/>
      <c r="MLD15" s="120"/>
      <c r="MLE15" s="120"/>
      <c r="MLF15" s="120"/>
      <c r="MLG15" s="120"/>
      <c r="MLH15" s="120"/>
      <c r="MLI15" s="120"/>
      <c r="MLJ15" s="120"/>
      <c r="MLK15" s="120"/>
      <c r="MLL15" s="120"/>
      <c r="MLM15" s="120"/>
      <c r="MLN15" s="120"/>
      <c r="MLO15" s="120"/>
      <c r="MLP15" s="120"/>
      <c r="MLQ15" s="120"/>
      <c r="MLR15" s="120"/>
      <c r="MLS15" s="120"/>
      <c r="MLT15" s="120"/>
      <c r="MLU15" s="120"/>
      <c r="MLV15" s="120"/>
      <c r="MLW15" s="120"/>
      <c r="MLX15" s="120"/>
      <c r="MLY15" s="120"/>
      <c r="MLZ15" s="120"/>
      <c r="MMA15" s="120"/>
      <c r="MMB15" s="120"/>
      <c r="MMC15" s="120"/>
      <c r="MMD15" s="120"/>
      <c r="MME15" s="120"/>
      <c r="MMF15" s="120"/>
      <c r="MMG15" s="120"/>
      <c r="MMH15" s="120"/>
      <c r="MMI15" s="120"/>
      <c r="MMJ15" s="120"/>
      <c r="MMK15" s="120"/>
      <c r="MML15" s="120"/>
      <c r="MMM15" s="120"/>
      <c r="MMN15" s="120"/>
      <c r="MMO15" s="120"/>
      <c r="MMP15" s="120"/>
      <c r="MMQ15" s="120"/>
      <c r="MMR15" s="120"/>
      <c r="MMS15" s="120"/>
      <c r="MMT15" s="120"/>
      <c r="MMU15" s="120"/>
      <c r="MMV15" s="120"/>
      <c r="MMW15" s="120"/>
      <c r="MMX15" s="120"/>
      <c r="MMY15" s="120"/>
      <c r="MMZ15" s="120"/>
      <c r="MNA15" s="120"/>
      <c r="MNB15" s="120"/>
      <c r="MNC15" s="120"/>
      <c r="MND15" s="120"/>
      <c r="MNE15" s="120"/>
      <c r="MNF15" s="120"/>
      <c r="MNG15" s="120"/>
      <c r="MNH15" s="120"/>
      <c r="MNI15" s="120"/>
      <c r="MNJ15" s="120"/>
      <c r="MNK15" s="120"/>
      <c r="MNL15" s="120"/>
      <c r="MNM15" s="120"/>
      <c r="MNN15" s="120"/>
      <c r="MNO15" s="120"/>
      <c r="MNP15" s="120"/>
      <c r="MNQ15" s="120"/>
      <c r="MNR15" s="120"/>
      <c r="MNS15" s="120"/>
      <c r="MNT15" s="120"/>
      <c r="MNU15" s="120"/>
      <c r="MNV15" s="120"/>
      <c r="MNW15" s="120"/>
      <c r="MNX15" s="120"/>
      <c r="MNY15" s="120"/>
      <c r="MNZ15" s="120"/>
      <c r="MOA15" s="120"/>
      <c r="MOB15" s="120"/>
      <c r="MOC15" s="120"/>
      <c r="MOD15" s="120"/>
      <c r="MOE15" s="120"/>
      <c r="MOF15" s="120"/>
      <c r="MOG15" s="120"/>
      <c r="MOH15" s="120"/>
      <c r="MOI15" s="120"/>
      <c r="MOJ15" s="120"/>
      <c r="MOK15" s="120"/>
      <c r="MOL15" s="120"/>
      <c r="MOM15" s="120"/>
      <c r="MON15" s="120"/>
      <c r="MOO15" s="120"/>
      <c r="MOP15" s="120"/>
      <c r="MOQ15" s="120"/>
      <c r="MOR15" s="120"/>
      <c r="MOS15" s="120"/>
      <c r="MOT15" s="120"/>
      <c r="MOU15" s="120"/>
      <c r="MOV15" s="120"/>
      <c r="MOW15" s="120"/>
      <c r="MOX15" s="120"/>
      <c r="MOY15" s="120"/>
      <c r="MOZ15" s="120"/>
      <c r="MPA15" s="120"/>
      <c r="MPB15" s="120"/>
      <c r="MPC15" s="120"/>
      <c r="MPD15" s="120"/>
      <c r="MPE15" s="120"/>
      <c r="MPF15" s="120"/>
      <c r="MPG15" s="120"/>
      <c r="MPH15" s="120"/>
      <c r="MPI15" s="120"/>
      <c r="MPJ15" s="120"/>
      <c r="MPK15" s="120"/>
      <c r="MPL15" s="120"/>
      <c r="MPM15" s="120"/>
      <c r="MPN15" s="120"/>
      <c r="MPO15" s="120"/>
      <c r="MPP15" s="120"/>
      <c r="MPQ15" s="120"/>
      <c r="MPR15" s="120"/>
      <c r="MPS15" s="120"/>
      <c r="MPT15" s="120"/>
      <c r="MPU15" s="120"/>
      <c r="MPV15" s="120"/>
      <c r="MPW15" s="120"/>
      <c r="MPX15" s="120"/>
      <c r="MPY15" s="120"/>
      <c r="MPZ15" s="120"/>
      <c r="MQA15" s="120"/>
      <c r="MQB15" s="120"/>
      <c r="MQC15" s="120"/>
      <c r="MQD15" s="120"/>
      <c r="MQE15" s="120"/>
      <c r="MQF15" s="120"/>
      <c r="MQG15" s="120"/>
      <c r="MQH15" s="120"/>
      <c r="MQI15" s="120"/>
      <c r="MQJ15" s="120"/>
      <c r="MQK15" s="120"/>
      <c r="MQL15" s="120"/>
      <c r="MQM15" s="120"/>
      <c r="MQN15" s="120"/>
      <c r="MQO15" s="120"/>
      <c r="MQP15" s="120"/>
      <c r="MQQ15" s="120"/>
      <c r="MQR15" s="120"/>
      <c r="MQS15" s="120"/>
      <c r="MQT15" s="120"/>
      <c r="MQU15" s="120"/>
      <c r="MQV15" s="120"/>
      <c r="MQW15" s="120"/>
      <c r="MQX15" s="120"/>
      <c r="MQY15" s="120"/>
      <c r="MQZ15" s="120"/>
      <c r="MRA15" s="120"/>
      <c r="MRB15" s="120"/>
      <c r="MRC15" s="120"/>
      <c r="MRD15" s="120"/>
      <c r="MRE15" s="120"/>
      <c r="MRF15" s="120"/>
      <c r="MRG15" s="120"/>
      <c r="MRH15" s="120"/>
      <c r="MRI15" s="120"/>
      <c r="MRJ15" s="120"/>
      <c r="MRK15" s="120"/>
      <c r="MRL15" s="120"/>
      <c r="MRM15" s="120"/>
      <c r="MRN15" s="120"/>
      <c r="MRO15" s="120"/>
      <c r="MRP15" s="120"/>
      <c r="MRQ15" s="120"/>
      <c r="MRR15" s="120"/>
      <c r="MRS15" s="120"/>
      <c r="MRT15" s="120"/>
      <c r="MRU15" s="120"/>
      <c r="MRV15" s="120"/>
      <c r="MRW15" s="120"/>
      <c r="MRX15" s="120"/>
      <c r="MRY15" s="120"/>
      <c r="MRZ15" s="120"/>
      <c r="MSA15" s="120"/>
      <c r="MSB15" s="120"/>
      <c r="MSC15" s="120"/>
      <c r="MSD15" s="120"/>
      <c r="MSE15" s="120"/>
      <c r="MSF15" s="120"/>
      <c r="MSG15" s="120"/>
      <c r="MSH15" s="120"/>
      <c r="MSI15" s="120"/>
      <c r="MSJ15" s="120"/>
      <c r="MSK15" s="120"/>
      <c r="MSL15" s="120"/>
      <c r="MSM15" s="120"/>
      <c r="MSN15" s="120"/>
      <c r="MSO15" s="120"/>
      <c r="MSP15" s="120"/>
      <c r="MSQ15" s="120"/>
      <c r="MSR15" s="120"/>
      <c r="MSS15" s="120"/>
      <c r="MST15" s="120"/>
      <c r="MSU15" s="120"/>
      <c r="MSV15" s="120"/>
      <c r="MSW15" s="120"/>
      <c r="MSX15" s="120"/>
      <c r="MSY15" s="120"/>
      <c r="MSZ15" s="120"/>
      <c r="MTA15" s="120"/>
      <c r="MTB15" s="120"/>
      <c r="MTC15" s="120"/>
      <c r="MTD15" s="120"/>
      <c r="MTE15" s="120"/>
      <c r="MTF15" s="120"/>
      <c r="MTG15" s="120"/>
      <c r="MTH15" s="120"/>
      <c r="MTI15" s="120"/>
      <c r="MTJ15" s="120"/>
      <c r="MTK15" s="120"/>
      <c r="MTL15" s="120"/>
      <c r="MTM15" s="120"/>
      <c r="MTN15" s="120"/>
      <c r="MTO15" s="120"/>
      <c r="MTP15" s="120"/>
      <c r="MTQ15" s="120"/>
      <c r="MTR15" s="120"/>
      <c r="MTS15" s="120"/>
      <c r="MTT15" s="120"/>
      <c r="MTU15" s="120"/>
      <c r="MTV15" s="120"/>
      <c r="MTW15" s="120"/>
      <c r="MTX15" s="120"/>
      <c r="MTY15" s="120"/>
      <c r="MTZ15" s="120"/>
      <c r="MUA15" s="120"/>
      <c r="MUB15" s="120"/>
      <c r="MUC15" s="120"/>
      <c r="MUD15" s="120"/>
      <c r="MUE15" s="120"/>
      <c r="MUF15" s="120"/>
      <c r="MUG15" s="120"/>
      <c r="MUH15" s="120"/>
      <c r="MUI15" s="120"/>
      <c r="MUJ15" s="120"/>
      <c r="MUK15" s="120"/>
      <c r="MUL15" s="120"/>
      <c r="MUM15" s="120"/>
      <c r="MUN15" s="120"/>
      <c r="MUO15" s="120"/>
      <c r="MUP15" s="120"/>
      <c r="MUQ15" s="120"/>
      <c r="MUR15" s="120"/>
      <c r="MUS15" s="120"/>
      <c r="MUT15" s="120"/>
      <c r="MUU15" s="120"/>
      <c r="MUV15" s="120"/>
      <c r="MUW15" s="120"/>
      <c r="MUX15" s="120"/>
      <c r="MUY15" s="120"/>
      <c r="MUZ15" s="120"/>
      <c r="MVA15" s="120"/>
      <c r="MVB15" s="120"/>
      <c r="MVC15" s="120"/>
      <c r="MVD15" s="120"/>
      <c r="MVE15" s="120"/>
      <c r="MVF15" s="120"/>
      <c r="MVG15" s="120"/>
      <c r="MVH15" s="120"/>
      <c r="MVI15" s="120"/>
      <c r="MVJ15" s="120"/>
      <c r="MVK15" s="120"/>
      <c r="MVL15" s="120"/>
      <c r="MVM15" s="120"/>
      <c r="MVN15" s="120"/>
      <c r="MVO15" s="120"/>
      <c r="MVP15" s="120"/>
      <c r="MVQ15" s="120"/>
      <c r="MVR15" s="120"/>
      <c r="MVS15" s="120"/>
      <c r="MVT15" s="120"/>
      <c r="MVU15" s="120"/>
      <c r="MVV15" s="120"/>
      <c r="MVW15" s="120"/>
      <c r="MVX15" s="120"/>
      <c r="MVY15" s="120"/>
      <c r="MVZ15" s="120"/>
      <c r="MWA15" s="120"/>
      <c r="MWB15" s="120"/>
      <c r="MWC15" s="120"/>
      <c r="MWD15" s="120"/>
      <c r="MWE15" s="120"/>
      <c r="MWF15" s="120"/>
      <c r="MWG15" s="120"/>
      <c r="MWH15" s="120"/>
      <c r="MWI15" s="120"/>
      <c r="MWJ15" s="120"/>
      <c r="MWK15" s="120"/>
      <c r="MWL15" s="120"/>
      <c r="MWM15" s="120"/>
      <c r="MWN15" s="120"/>
      <c r="MWO15" s="120"/>
      <c r="MWP15" s="120"/>
      <c r="MWQ15" s="120"/>
      <c r="MWR15" s="120"/>
      <c r="MWS15" s="120"/>
      <c r="MWT15" s="120"/>
      <c r="MWU15" s="120"/>
      <c r="MWV15" s="120"/>
      <c r="MWW15" s="120"/>
      <c r="MWX15" s="120"/>
      <c r="MWY15" s="120"/>
      <c r="MWZ15" s="120"/>
      <c r="MXA15" s="120"/>
      <c r="MXB15" s="120"/>
      <c r="MXC15" s="120"/>
      <c r="MXD15" s="120"/>
      <c r="MXE15" s="120"/>
      <c r="MXF15" s="120"/>
      <c r="MXG15" s="120"/>
      <c r="MXH15" s="120"/>
      <c r="MXI15" s="120"/>
      <c r="MXJ15" s="120"/>
      <c r="MXK15" s="120"/>
      <c r="MXL15" s="120"/>
      <c r="MXM15" s="120"/>
      <c r="MXN15" s="120"/>
      <c r="MXO15" s="120"/>
      <c r="MXP15" s="120"/>
      <c r="MXQ15" s="120"/>
      <c r="MXR15" s="120"/>
      <c r="MXS15" s="120"/>
      <c r="MXT15" s="120"/>
      <c r="MXU15" s="120"/>
      <c r="MXV15" s="120"/>
      <c r="MXW15" s="120"/>
      <c r="MXX15" s="120"/>
      <c r="MXY15" s="120"/>
      <c r="MXZ15" s="120"/>
      <c r="MYA15" s="120"/>
      <c r="MYB15" s="120"/>
      <c r="MYC15" s="120"/>
      <c r="MYD15" s="120"/>
      <c r="MYE15" s="120"/>
      <c r="MYF15" s="120"/>
      <c r="MYG15" s="120"/>
      <c r="MYH15" s="120"/>
      <c r="MYI15" s="120"/>
      <c r="MYJ15" s="120"/>
      <c r="MYK15" s="120"/>
      <c r="MYL15" s="120"/>
      <c r="MYM15" s="120"/>
      <c r="MYN15" s="120"/>
      <c r="MYO15" s="120"/>
      <c r="MYP15" s="120"/>
      <c r="MYQ15" s="120"/>
      <c r="MYR15" s="120"/>
      <c r="MYS15" s="120"/>
      <c r="MYT15" s="120"/>
      <c r="MYU15" s="120"/>
      <c r="MYV15" s="120"/>
      <c r="MYW15" s="120"/>
      <c r="MYX15" s="120"/>
      <c r="MYY15" s="120"/>
      <c r="MYZ15" s="120"/>
      <c r="MZA15" s="120"/>
      <c r="MZB15" s="120"/>
      <c r="MZC15" s="120"/>
      <c r="MZD15" s="120"/>
      <c r="MZE15" s="120"/>
      <c r="MZF15" s="120"/>
      <c r="MZG15" s="120"/>
      <c r="MZH15" s="120"/>
      <c r="MZI15" s="120"/>
      <c r="MZJ15" s="120"/>
      <c r="MZK15" s="120"/>
      <c r="MZL15" s="120"/>
      <c r="MZM15" s="120"/>
      <c r="MZN15" s="120"/>
      <c r="MZO15" s="120"/>
      <c r="MZP15" s="120"/>
      <c r="MZQ15" s="120"/>
      <c r="MZR15" s="120"/>
      <c r="MZS15" s="120"/>
      <c r="MZT15" s="120"/>
      <c r="MZU15" s="120"/>
      <c r="MZV15" s="120"/>
      <c r="MZW15" s="120"/>
      <c r="MZX15" s="120"/>
      <c r="MZY15" s="120"/>
      <c r="MZZ15" s="120"/>
      <c r="NAA15" s="120"/>
      <c r="NAB15" s="120"/>
      <c r="NAC15" s="120"/>
      <c r="NAD15" s="120"/>
      <c r="NAE15" s="120"/>
      <c r="NAF15" s="120"/>
      <c r="NAG15" s="120"/>
      <c r="NAH15" s="120"/>
      <c r="NAI15" s="120"/>
      <c r="NAJ15" s="120"/>
      <c r="NAK15" s="120"/>
      <c r="NAL15" s="120"/>
      <c r="NAM15" s="120"/>
      <c r="NAN15" s="120"/>
      <c r="NAO15" s="120"/>
      <c r="NAP15" s="120"/>
      <c r="NAQ15" s="120"/>
      <c r="NAR15" s="120"/>
      <c r="NAS15" s="120"/>
      <c r="NAT15" s="120"/>
      <c r="NAU15" s="120"/>
      <c r="NAV15" s="120"/>
      <c r="NAW15" s="120"/>
      <c r="NAX15" s="120"/>
      <c r="NAY15" s="120"/>
      <c r="NAZ15" s="120"/>
      <c r="NBA15" s="120"/>
      <c r="NBB15" s="120"/>
      <c r="NBC15" s="120"/>
      <c r="NBD15" s="120"/>
      <c r="NBE15" s="120"/>
      <c r="NBF15" s="120"/>
      <c r="NBG15" s="120"/>
      <c r="NBH15" s="120"/>
      <c r="NBI15" s="120"/>
      <c r="NBJ15" s="120"/>
      <c r="NBK15" s="120"/>
      <c r="NBL15" s="120"/>
      <c r="NBM15" s="120"/>
      <c r="NBN15" s="120"/>
      <c r="NBO15" s="120"/>
      <c r="NBP15" s="120"/>
      <c r="NBQ15" s="120"/>
      <c r="NBR15" s="120"/>
      <c r="NBS15" s="120"/>
      <c r="NBT15" s="120"/>
      <c r="NBU15" s="120"/>
      <c r="NBV15" s="120"/>
      <c r="NBW15" s="120"/>
      <c r="NBX15" s="120"/>
      <c r="NBY15" s="120"/>
      <c r="NBZ15" s="120"/>
      <c r="NCA15" s="120"/>
      <c r="NCB15" s="120"/>
      <c r="NCC15" s="120"/>
      <c r="NCD15" s="120"/>
      <c r="NCE15" s="120"/>
      <c r="NCF15" s="120"/>
      <c r="NCG15" s="120"/>
      <c r="NCH15" s="120"/>
      <c r="NCI15" s="120"/>
      <c r="NCJ15" s="120"/>
      <c r="NCK15" s="120"/>
      <c r="NCL15" s="120"/>
      <c r="NCM15" s="120"/>
      <c r="NCN15" s="120"/>
      <c r="NCO15" s="120"/>
      <c r="NCP15" s="120"/>
      <c r="NCQ15" s="120"/>
      <c r="NCR15" s="120"/>
      <c r="NCS15" s="120"/>
      <c r="NCT15" s="120"/>
      <c r="NCU15" s="120"/>
      <c r="NCV15" s="120"/>
      <c r="NCW15" s="120"/>
      <c r="NCX15" s="120"/>
      <c r="NCY15" s="120"/>
      <c r="NCZ15" s="120"/>
      <c r="NDA15" s="120"/>
      <c r="NDB15" s="120"/>
      <c r="NDC15" s="120"/>
      <c r="NDD15" s="120"/>
      <c r="NDE15" s="120"/>
      <c r="NDF15" s="120"/>
      <c r="NDG15" s="120"/>
      <c r="NDH15" s="120"/>
      <c r="NDI15" s="120"/>
      <c r="NDJ15" s="120"/>
      <c r="NDK15" s="120"/>
      <c r="NDL15" s="120"/>
      <c r="NDM15" s="120"/>
      <c r="NDN15" s="120"/>
      <c r="NDO15" s="120"/>
      <c r="NDP15" s="120"/>
      <c r="NDQ15" s="120"/>
      <c r="NDR15" s="120"/>
      <c r="NDS15" s="120"/>
      <c r="NDT15" s="120"/>
      <c r="NDU15" s="120"/>
      <c r="NDV15" s="120"/>
      <c r="NDW15" s="120"/>
      <c r="NDX15" s="120"/>
      <c r="NDY15" s="120"/>
      <c r="NDZ15" s="120"/>
      <c r="NEA15" s="120"/>
      <c r="NEB15" s="120"/>
      <c r="NEC15" s="120"/>
      <c r="NED15" s="120"/>
      <c r="NEE15" s="120"/>
      <c r="NEF15" s="120"/>
      <c r="NEG15" s="120"/>
      <c r="NEH15" s="120"/>
      <c r="NEI15" s="120"/>
      <c r="NEJ15" s="120"/>
      <c r="NEK15" s="120"/>
      <c r="NEL15" s="120"/>
      <c r="NEM15" s="120"/>
      <c r="NEN15" s="120"/>
      <c r="NEO15" s="120"/>
      <c r="NEP15" s="120"/>
      <c r="NEQ15" s="120"/>
      <c r="NER15" s="120"/>
      <c r="NES15" s="120"/>
      <c r="NET15" s="120"/>
      <c r="NEU15" s="120"/>
      <c r="NEV15" s="120"/>
      <c r="NEW15" s="120"/>
      <c r="NEX15" s="120"/>
      <c r="NEY15" s="120"/>
      <c r="NEZ15" s="120"/>
      <c r="NFA15" s="120"/>
      <c r="NFB15" s="120"/>
      <c r="NFC15" s="120"/>
      <c r="NFD15" s="120"/>
      <c r="NFE15" s="120"/>
      <c r="NFF15" s="120"/>
      <c r="NFG15" s="120"/>
      <c r="NFH15" s="120"/>
      <c r="NFI15" s="120"/>
      <c r="NFJ15" s="120"/>
      <c r="NFK15" s="120"/>
      <c r="NFL15" s="120"/>
      <c r="NFM15" s="120"/>
      <c r="NFN15" s="120"/>
      <c r="NFO15" s="120"/>
      <c r="NFP15" s="120"/>
      <c r="NFQ15" s="120"/>
      <c r="NFR15" s="120"/>
      <c r="NFS15" s="120"/>
      <c r="NFT15" s="120"/>
      <c r="NFU15" s="120"/>
      <c r="NFV15" s="120"/>
      <c r="NFW15" s="120"/>
      <c r="NFX15" s="120"/>
      <c r="NFY15" s="120"/>
      <c r="NFZ15" s="120"/>
      <c r="NGA15" s="120"/>
      <c r="NGB15" s="120"/>
      <c r="NGC15" s="120"/>
      <c r="NGD15" s="120"/>
      <c r="NGE15" s="120"/>
      <c r="NGF15" s="120"/>
      <c r="NGG15" s="120"/>
      <c r="NGH15" s="120"/>
      <c r="NGI15" s="120"/>
      <c r="NGJ15" s="120"/>
      <c r="NGK15" s="120"/>
      <c r="NGL15" s="120"/>
      <c r="NGM15" s="120"/>
      <c r="NGN15" s="120"/>
      <c r="NGO15" s="120"/>
      <c r="NGP15" s="120"/>
      <c r="NGQ15" s="120"/>
      <c r="NGR15" s="120"/>
      <c r="NGS15" s="120"/>
      <c r="NGT15" s="120"/>
      <c r="NGU15" s="120"/>
      <c r="NGV15" s="120"/>
      <c r="NGW15" s="120"/>
      <c r="NGX15" s="120"/>
      <c r="NGY15" s="120"/>
      <c r="NGZ15" s="120"/>
      <c r="NHA15" s="120"/>
      <c r="NHB15" s="120"/>
      <c r="NHC15" s="120"/>
      <c r="NHD15" s="120"/>
      <c r="NHE15" s="120"/>
      <c r="NHF15" s="120"/>
      <c r="NHG15" s="120"/>
      <c r="NHH15" s="120"/>
      <c r="NHI15" s="120"/>
      <c r="NHJ15" s="120"/>
      <c r="NHK15" s="120"/>
      <c r="NHL15" s="120"/>
      <c r="NHM15" s="120"/>
      <c r="NHN15" s="120"/>
      <c r="NHO15" s="120"/>
      <c r="NHP15" s="120"/>
      <c r="NHQ15" s="120"/>
      <c r="NHR15" s="120"/>
      <c r="NHS15" s="120"/>
      <c r="NHT15" s="120"/>
      <c r="NHU15" s="120"/>
      <c r="NHV15" s="120"/>
      <c r="NHW15" s="120"/>
      <c r="NHX15" s="120"/>
      <c r="NHY15" s="120"/>
      <c r="NHZ15" s="120"/>
      <c r="NIA15" s="120"/>
      <c r="NIB15" s="120"/>
      <c r="NIC15" s="120"/>
      <c r="NID15" s="120"/>
      <c r="NIE15" s="120"/>
      <c r="NIF15" s="120"/>
      <c r="NIG15" s="120"/>
      <c r="NIH15" s="120"/>
      <c r="NII15" s="120"/>
      <c r="NIJ15" s="120"/>
      <c r="NIK15" s="120"/>
      <c r="NIL15" s="120"/>
      <c r="NIM15" s="120"/>
      <c r="NIN15" s="120"/>
      <c r="NIO15" s="120"/>
      <c r="NIP15" s="120"/>
      <c r="NIQ15" s="120"/>
      <c r="NIR15" s="120"/>
      <c r="NIS15" s="120"/>
      <c r="NIT15" s="120"/>
      <c r="NIU15" s="120"/>
      <c r="NIV15" s="120"/>
      <c r="NIW15" s="120"/>
      <c r="NIX15" s="120"/>
      <c r="NIY15" s="120"/>
      <c r="NIZ15" s="120"/>
      <c r="NJA15" s="120"/>
      <c r="NJB15" s="120"/>
      <c r="NJC15" s="120"/>
      <c r="NJD15" s="120"/>
      <c r="NJE15" s="120"/>
      <c r="NJF15" s="120"/>
      <c r="NJG15" s="120"/>
      <c r="NJH15" s="120"/>
      <c r="NJI15" s="120"/>
      <c r="NJJ15" s="120"/>
      <c r="NJK15" s="120"/>
      <c r="NJL15" s="120"/>
      <c r="NJM15" s="120"/>
      <c r="NJN15" s="120"/>
      <c r="NJO15" s="120"/>
      <c r="NJP15" s="120"/>
      <c r="NJQ15" s="120"/>
      <c r="NJR15" s="120"/>
      <c r="NJS15" s="120"/>
      <c r="NJT15" s="120"/>
      <c r="NJU15" s="120"/>
      <c r="NJV15" s="120"/>
      <c r="NJW15" s="120"/>
      <c r="NJX15" s="120"/>
      <c r="NJY15" s="120"/>
      <c r="NJZ15" s="120"/>
      <c r="NKA15" s="120"/>
      <c r="NKB15" s="120"/>
      <c r="NKC15" s="120"/>
      <c r="NKD15" s="120"/>
      <c r="NKE15" s="120"/>
      <c r="NKF15" s="120"/>
      <c r="NKG15" s="120"/>
      <c r="NKH15" s="120"/>
      <c r="NKI15" s="120"/>
      <c r="NKJ15" s="120"/>
      <c r="NKK15" s="120"/>
      <c r="NKL15" s="120"/>
      <c r="NKM15" s="120"/>
      <c r="NKN15" s="120"/>
      <c r="NKO15" s="120"/>
      <c r="NKP15" s="120"/>
      <c r="NKQ15" s="120"/>
      <c r="NKR15" s="120"/>
      <c r="NKS15" s="120"/>
      <c r="NKT15" s="120"/>
      <c r="NKU15" s="120"/>
      <c r="NKV15" s="120"/>
      <c r="NKW15" s="120"/>
      <c r="NKX15" s="120"/>
      <c r="NKY15" s="120"/>
      <c r="NKZ15" s="120"/>
      <c r="NLA15" s="120"/>
      <c r="NLB15" s="120"/>
      <c r="NLC15" s="120"/>
      <c r="NLD15" s="120"/>
      <c r="NLE15" s="120"/>
      <c r="NLF15" s="120"/>
      <c r="NLG15" s="120"/>
      <c r="NLH15" s="120"/>
      <c r="NLI15" s="120"/>
      <c r="NLJ15" s="120"/>
      <c r="NLK15" s="120"/>
      <c r="NLL15" s="120"/>
      <c r="NLM15" s="120"/>
      <c r="NLN15" s="120"/>
      <c r="NLO15" s="120"/>
      <c r="NLP15" s="120"/>
      <c r="NLQ15" s="120"/>
      <c r="NLR15" s="120"/>
      <c r="NLS15" s="120"/>
      <c r="NLT15" s="120"/>
      <c r="NLU15" s="120"/>
      <c r="NLV15" s="120"/>
      <c r="NLW15" s="120"/>
      <c r="NLX15" s="120"/>
      <c r="NLY15" s="120"/>
      <c r="NLZ15" s="120"/>
      <c r="NMA15" s="120"/>
      <c r="NMB15" s="120"/>
      <c r="NMC15" s="120"/>
      <c r="NMD15" s="120"/>
      <c r="NME15" s="120"/>
      <c r="NMF15" s="120"/>
      <c r="NMG15" s="120"/>
      <c r="NMH15" s="120"/>
      <c r="NMI15" s="120"/>
      <c r="NMJ15" s="120"/>
      <c r="NMK15" s="120"/>
      <c r="NML15" s="120"/>
      <c r="NMM15" s="120"/>
      <c r="NMN15" s="120"/>
      <c r="NMO15" s="120"/>
      <c r="NMP15" s="120"/>
      <c r="NMQ15" s="120"/>
      <c r="NMR15" s="120"/>
      <c r="NMS15" s="120"/>
      <c r="NMT15" s="120"/>
      <c r="NMU15" s="120"/>
      <c r="NMV15" s="120"/>
      <c r="NMW15" s="120"/>
      <c r="NMX15" s="120"/>
      <c r="NMY15" s="120"/>
      <c r="NMZ15" s="120"/>
      <c r="NNA15" s="120"/>
      <c r="NNB15" s="120"/>
      <c r="NNC15" s="120"/>
      <c r="NND15" s="120"/>
      <c r="NNE15" s="120"/>
      <c r="NNF15" s="120"/>
      <c r="NNG15" s="120"/>
      <c r="NNH15" s="120"/>
      <c r="NNI15" s="120"/>
      <c r="NNJ15" s="120"/>
      <c r="NNK15" s="120"/>
      <c r="NNL15" s="120"/>
      <c r="NNM15" s="120"/>
      <c r="NNN15" s="120"/>
      <c r="NNO15" s="120"/>
      <c r="NNP15" s="120"/>
      <c r="NNQ15" s="120"/>
      <c r="NNR15" s="120"/>
      <c r="NNS15" s="120"/>
      <c r="NNT15" s="120"/>
      <c r="NNU15" s="120"/>
      <c r="NNV15" s="120"/>
      <c r="NNW15" s="120"/>
      <c r="NNX15" s="120"/>
      <c r="NNY15" s="120"/>
      <c r="NNZ15" s="120"/>
      <c r="NOA15" s="120"/>
      <c r="NOB15" s="120"/>
      <c r="NOC15" s="120"/>
      <c r="NOD15" s="120"/>
      <c r="NOE15" s="120"/>
      <c r="NOF15" s="120"/>
      <c r="NOG15" s="120"/>
      <c r="NOH15" s="120"/>
      <c r="NOI15" s="120"/>
      <c r="NOJ15" s="120"/>
      <c r="NOK15" s="120"/>
      <c r="NOL15" s="120"/>
      <c r="NOM15" s="120"/>
      <c r="NON15" s="120"/>
      <c r="NOO15" s="120"/>
      <c r="NOP15" s="120"/>
      <c r="NOQ15" s="120"/>
      <c r="NOR15" s="120"/>
      <c r="NOS15" s="120"/>
      <c r="NOT15" s="120"/>
      <c r="NOU15" s="120"/>
      <c r="NOV15" s="120"/>
      <c r="NOW15" s="120"/>
      <c r="NOX15" s="120"/>
      <c r="NOY15" s="120"/>
      <c r="NOZ15" s="120"/>
      <c r="NPA15" s="120"/>
      <c r="NPB15" s="120"/>
      <c r="NPC15" s="120"/>
      <c r="NPD15" s="120"/>
      <c r="NPE15" s="120"/>
      <c r="NPF15" s="120"/>
      <c r="NPG15" s="120"/>
      <c r="NPH15" s="120"/>
      <c r="NPI15" s="120"/>
      <c r="NPJ15" s="120"/>
      <c r="NPK15" s="120"/>
      <c r="NPL15" s="120"/>
      <c r="NPM15" s="120"/>
      <c r="NPN15" s="120"/>
      <c r="NPO15" s="120"/>
      <c r="NPP15" s="120"/>
      <c r="NPQ15" s="120"/>
      <c r="NPR15" s="120"/>
      <c r="NPS15" s="120"/>
      <c r="NPT15" s="120"/>
      <c r="NPU15" s="120"/>
      <c r="NPV15" s="120"/>
      <c r="NPW15" s="120"/>
      <c r="NPX15" s="120"/>
      <c r="NPY15" s="120"/>
      <c r="NPZ15" s="120"/>
      <c r="NQA15" s="120"/>
      <c r="NQB15" s="120"/>
      <c r="NQC15" s="120"/>
      <c r="NQD15" s="120"/>
      <c r="NQE15" s="120"/>
      <c r="NQF15" s="120"/>
      <c r="NQG15" s="120"/>
      <c r="NQH15" s="120"/>
      <c r="NQI15" s="120"/>
      <c r="NQJ15" s="120"/>
      <c r="NQK15" s="120"/>
      <c r="NQL15" s="120"/>
      <c r="NQM15" s="120"/>
      <c r="NQN15" s="120"/>
      <c r="NQO15" s="120"/>
      <c r="NQP15" s="120"/>
      <c r="NQQ15" s="120"/>
      <c r="NQR15" s="120"/>
      <c r="NQS15" s="120"/>
      <c r="NQT15" s="120"/>
      <c r="NQU15" s="120"/>
      <c r="NQV15" s="120"/>
      <c r="NQW15" s="120"/>
      <c r="NQX15" s="120"/>
      <c r="NQY15" s="120"/>
      <c r="NQZ15" s="120"/>
      <c r="NRA15" s="120"/>
      <c r="NRB15" s="120"/>
      <c r="NRC15" s="120"/>
      <c r="NRD15" s="120"/>
      <c r="NRE15" s="120"/>
      <c r="NRF15" s="120"/>
      <c r="NRG15" s="120"/>
      <c r="NRH15" s="120"/>
      <c r="NRI15" s="120"/>
      <c r="NRJ15" s="120"/>
      <c r="NRK15" s="120"/>
      <c r="NRL15" s="120"/>
      <c r="NRM15" s="120"/>
      <c r="NRN15" s="120"/>
      <c r="NRO15" s="120"/>
      <c r="NRP15" s="120"/>
      <c r="NRQ15" s="120"/>
      <c r="NRR15" s="120"/>
      <c r="NRS15" s="120"/>
      <c r="NRT15" s="120"/>
      <c r="NRU15" s="120"/>
      <c r="NRV15" s="120"/>
      <c r="NRW15" s="120"/>
      <c r="NRX15" s="120"/>
      <c r="NRY15" s="120"/>
      <c r="NRZ15" s="120"/>
      <c r="NSA15" s="120"/>
      <c r="NSB15" s="120"/>
      <c r="NSC15" s="120"/>
      <c r="NSD15" s="120"/>
      <c r="NSE15" s="120"/>
      <c r="NSF15" s="120"/>
      <c r="NSG15" s="120"/>
      <c r="NSH15" s="120"/>
      <c r="NSI15" s="120"/>
      <c r="NSJ15" s="120"/>
      <c r="NSK15" s="120"/>
      <c r="NSL15" s="120"/>
      <c r="NSM15" s="120"/>
      <c r="NSN15" s="120"/>
      <c r="NSO15" s="120"/>
      <c r="NSP15" s="120"/>
      <c r="NSQ15" s="120"/>
      <c r="NSR15" s="120"/>
      <c r="NSS15" s="120"/>
      <c r="NST15" s="120"/>
      <c r="NSU15" s="120"/>
      <c r="NSV15" s="120"/>
      <c r="NSW15" s="120"/>
      <c r="NSX15" s="120"/>
      <c r="NSY15" s="120"/>
      <c r="NSZ15" s="120"/>
      <c r="NTA15" s="120"/>
      <c r="NTB15" s="120"/>
      <c r="NTC15" s="120"/>
      <c r="NTD15" s="120"/>
      <c r="NTE15" s="120"/>
      <c r="NTF15" s="120"/>
      <c r="NTG15" s="120"/>
      <c r="NTH15" s="120"/>
      <c r="NTI15" s="120"/>
      <c r="NTJ15" s="120"/>
      <c r="NTK15" s="120"/>
      <c r="NTL15" s="120"/>
      <c r="NTM15" s="120"/>
      <c r="NTN15" s="120"/>
      <c r="NTO15" s="120"/>
      <c r="NTP15" s="120"/>
      <c r="NTQ15" s="120"/>
      <c r="NTR15" s="120"/>
      <c r="NTS15" s="120"/>
      <c r="NTT15" s="120"/>
      <c r="NTU15" s="120"/>
      <c r="NTV15" s="120"/>
      <c r="NTW15" s="120"/>
      <c r="NTX15" s="120"/>
      <c r="NTY15" s="120"/>
      <c r="NTZ15" s="120"/>
      <c r="NUA15" s="120"/>
      <c r="NUB15" s="120"/>
      <c r="NUC15" s="120"/>
      <c r="NUD15" s="120"/>
      <c r="NUE15" s="120"/>
      <c r="NUF15" s="120"/>
      <c r="NUG15" s="120"/>
      <c r="NUH15" s="120"/>
      <c r="NUI15" s="120"/>
      <c r="NUJ15" s="120"/>
      <c r="NUK15" s="120"/>
      <c r="NUL15" s="120"/>
      <c r="NUM15" s="120"/>
      <c r="NUN15" s="120"/>
      <c r="NUO15" s="120"/>
      <c r="NUP15" s="120"/>
      <c r="NUQ15" s="120"/>
      <c r="NUR15" s="120"/>
      <c r="NUS15" s="120"/>
      <c r="NUT15" s="120"/>
      <c r="NUU15" s="120"/>
      <c r="NUV15" s="120"/>
      <c r="NUW15" s="120"/>
      <c r="NUX15" s="120"/>
      <c r="NUY15" s="120"/>
      <c r="NUZ15" s="120"/>
      <c r="NVA15" s="120"/>
      <c r="NVB15" s="120"/>
      <c r="NVC15" s="120"/>
      <c r="NVD15" s="120"/>
      <c r="NVE15" s="120"/>
      <c r="NVF15" s="120"/>
      <c r="NVG15" s="120"/>
      <c r="NVH15" s="120"/>
      <c r="NVI15" s="120"/>
      <c r="NVJ15" s="120"/>
      <c r="NVK15" s="120"/>
      <c r="NVL15" s="120"/>
      <c r="NVM15" s="120"/>
      <c r="NVN15" s="120"/>
      <c r="NVO15" s="120"/>
      <c r="NVP15" s="120"/>
      <c r="NVQ15" s="120"/>
      <c r="NVR15" s="120"/>
      <c r="NVS15" s="120"/>
      <c r="NVT15" s="120"/>
      <c r="NVU15" s="120"/>
      <c r="NVV15" s="120"/>
      <c r="NVW15" s="120"/>
      <c r="NVX15" s="120"/>
      <c r="NVY15" s="120"/>
      <c r="NVZ15" s="120"/>
      <c r="NWA15" s="120"/>
      <c r="NWB15" s="120"/>
      <c r="NWC15" s="120"/>
      <c r="NWD15" s="120"/>
      <c r="NWE15" s="120"/>
      <c r="NWF15" s="120"/>
      <c r="NWG15" s="120"/>
      <c r="NWH15" s="120"/>
      <c r="NWI15" s="120"/>
      <c r="NWJ15" s="120"/>
      <c r="NWK15" s="120"/>
      <c r="NWL15" s="120"/>
      <c r="NWM15" s="120"/>
      <c r="NWN15" s="120"/>
      <c r="NWO15" s="120"/>
      <c r="NWP15" s="120"/>
      <c r="NWQ15" s="120"/>
      <c r="NWR15" s="120"/>
      <c r="NWS15" s="120"/>
      <c r="NWT15" s="120"/>
      <c r="NWU15" s="120"/>
      <c r="NWV15" s="120"/>
      <c r="NWW15" s="120"/>
      <c r="NWX15" s="120"/>
      <c r="NWY15" s="120"/>
      <c r="NWZ15" s="120"/>
      <c r="NXA15" s="120"/>
      <c r="NXB15" s="120"/>
      <c r="NXC15" s="120"/>
      <c r="NXD15" s="120"/>
      <c r="NXE15" s="120"/>
      <c r="NXF15" s="120"/>
      <c r="NXG15" s="120"/>
      <c r="NXH15" s="120"/>
      <c r="NXI15" s="120"/>
      <c r="NXJ15" s="120"/>
      <c r="NXK15" s="120"/>
      <c r="NXL15" s="120"/>
      <c r="NXM15" s="120"/>
      <c r="NXN15" s="120"/>
      <c r="NXO15" s="120"/>
      <c r="NXP15" s="120"/>
      <c r="NXQ15" s="120"/>
      <c r="NXR15" s="120"/>
      <c r="NXS15" s="120"/>
      <c r="NXT15" s="120"/>
      <c r="NXU15" s="120"/>
      <c r="NXV15" s="120"/>
      <c r="NXW15" s="120"/>
      <c r="NXX15" s="120"/>
      <c r="NXY15" s="120"/>
      <c r="NXZ15" s="120"/>
      <c r="NYA15" s="120"/>
      <c r="NYB15" s="120"/>
      <c r="NYC15" s="120"/>
      <c r="NYD15" s="120"/>
      <c r="NYE15" s="120"/>
      <c r="NYF15" s="120"/>
      <c r="NYG15" s="120"/>
      <c r="NYH15" s="120"/>
      <c r="NYI15" s="120"/>
      <c r="NYJ15" s="120"/>
      <c r="NYK15" s="120"/>
      <c r="NYL15" s="120"/>
      <c r="NYM15" s="120"/>
      <c r="NYN15" s="120"/>
      <c r="NYO15" s="120"/>
      <c r="NYP15" s="120"/>
      <c r="NYQ15" s="120"/>
      <c r="NYR15" s="120"/>
      <c r="NYS15" s="120"/>
      <c r="NYT15" s="120"/>
      <c r="NYU15" s="120"/>
      <c r="NYV15" s="120"/>
      <c r="NYW15" s="120"/>
      <c r="NYX15" s="120"/>
      <c r="NYY15" s="120"/>
      <c r="NYZ15" s="120"/>
      <c r="NZA15" s="120"/>
      <c r="NZB15" s="120"/>
      <c r="NZC15" s="120"/>
      <c r="NZD15" s="120"/>
      <c r="NZE15" s="120"/>
      <c r="NZF15" s="120"/>
      <c r="NZG15" s="120"/>
      <c r="NZH15" s="120"/>
      <c r="NZI15" s="120"/>
      <c r="NZJ15" s="120"/>
      <c r="NZK15" s="120"/>
      <c r="NZL15" s="120"/>
      <c r="NZM15" s="120"/>
      <c r="NZN15" s="120"/>
      <c r="NZO15" s="120"/>
      <c r="NZP15" s="120"/>
      <c r="NZQ15" s="120"/>
      <c r="NZR15" s="120"/>
      <c r="NZS15" s="120"/>
      <c r="NZT15" s="120"/>
      <c r="NZU15" s="120"/>
      <c r="NZV15" s="120"/>
      <c r="NZW15" s="120"/>
      <c r="NZX15" s="120"/>
      <c r="NZY15" s="120"/>
      <c r="NZZ15" s="120"/>
      <c r="OAA15" s="120"/>
      <c r="OAB15" s="120"/>
      <c r="OAC15" s="120"/>
      <c r="OAD15" s="120"/>
      <c r="OAE15" s="120"/>
      <c r="OAF15" s="120"/>
      <c r="OAG15" s="120"/>
      <c r="OAH15" s="120"/>
      <c r="OAI15" s="120"/>
      <c r="OAJ15" s="120"/>
      <c r="OAK15" s="120"/>
      <c r="OAL15" s="120"/>
      <c r="OAM15" s="120"/>
      <c r="OAN15" s="120"/>
      <c r="OAO15" s="120"/>
      <c r="OAP15" s="120"/>
      <c r="OAQ15" s="120"/>
      <c r="OAR15" s="120"/>
      <c r="OAS15" s="120"/>
      <c r="OAT15" s="120"/>
      <c r="OAU15" s="120"/>
      <c r="OAV15" s="120"/>
      <c r="OAW15" s="120"/>
      <c r="OAX15" s="120"/>
      <c r="OAY15" s="120"/>
      <c r="OAZ15" s="120"/>
      <c r="OBA15" s="120"/>
      <c r="OBB15" s="120"/>
      <c r="OBC15" s="120"/>
      <c r="OBD15" s="120"/>
      <c r="OBE15" s="120"/>
      <c r="OBF15" s="120"/>
      <c r="OBG15" s="120"/>
      <c r="OBH15" s="120"/>
      <c r="OBI15" s="120"/>
      <c r="OBJ15" s="120"/>
      <c r="OBK15" s="120"/>
      <c r="OBL15" s="120"/>
      <c r="OBM15" s="120"/>
      <c r="OBN15" s="120"/>
      <c r="OBO15" s="120"/>
      <c r="OBP15" s="120"/>
      <c r="OBQ15" s="120"/>
      <c r="OBR15" s="120"/>
      <c r="OBS15" s="120"/>
      <c r="OBT15" s="120"/>
      <c r="OBU15" s="120"/>
      <c r="OBV15" s="120"/>
      <c r="OBW15" s="120"/>
      <c r="OBX15" s="120"/>
      <c r="OBY15" s="120"/>
      <c r="OBZ15" s="120"/>
      <c r="OCA15" s="120"/>
      <c r="OCB15" s="120"/>
      <c r="OCC15" s="120"/>
      <c r="OCD15" s="120"/>
      <c r="OCE15" s="120"/>
      <c r="OCF15" s="120"/>
      <c r="OCG15" s="120"/>
      <c r="OCH15" s="120"/>
      <c r="OCI15" s="120"/>
      <c r="OCJ15" s="120"/>
      <c r="OCK15" s="120"/>
      <c r="OCL15" s="120"/>
      <c r="OCM15" s="120"/>
      <c r="OCN15" s="120"/>
      <c r="OCO15" s="120"/>
      <c r="OCP15" s="120"/>
      <c r="OCQ15" s="120"/>
      <c r="OCR15" s="120"/>
      <c r="OCS15" s="120"/>
      <c r="OCT15" s="120"/>
      <c r="OCU15" s="120"/>
      <c r="OCV15" s="120"/>
      <c r="OCW15" s="120"/>
      <c r="OCX15" s="120"/>
      <c r="OCY15" s="120"/>
      <c r="OCZ15" s="120"/>
      <c r="ODA15" s="120"/>
      <c r="ODB15" s="120"/>
      <c r="ODC15" s="120"/>
      <c r="ODD15" s="120"/>
      <c r="ODE15" s="120"/>
      <c r="ODF15" s="120"/>
      <c r="ODG15" s="120"/>
      <c r="ODH15" s="120"/>
      <c r="ODI15" s="120"/>
      <c r="ODJ15" s="120"/>
      <c r="ODK15" s="120"/>
      <c r="ODL15" s="120"/>
      <c r="ODM15" s="120"/>
      <c r="ODN15" s="120"/>
      <c r="ODO15" s="120"/>
      <c r="ODP15" s="120"/>
      <c r="ODQ15" s="120"/>
      <c r="ODR15" s="120"/>
      <c r="ODS15" s="120"/>
      <c r="ODT15" s="120"/>
      <c r="ODU15" s="120"/>
      <c r="ODV15" s="120"/>
      <c r="ODW15" s="120"/>
      <c r="ODX15" s="120"/>
      <c r="ODY15" s="120"/>
      <c r="ODZ15" s="120"/>
      <c r="OEA15" s="120"/>
      <c r="OEB15" s="120"/>
      <c r="OEC15" s="120"/>
      <c r="OED15" s="120"/>
      <c r="OEE15" s="120"/>
      <c r="OEF15" s="120"/>
      <c r="OEG15" s="120"/>
      <c r="OEH15" s="120"/>
      <c r="OEI15" s="120"/>
      <c r="OEJ15" s="120"/>
      <c r="OEK15" s="120"/>
      <c r="OEL15" s="120"/>
      <c r="OEM15" s="120"/>
      <c r="OEN15" s="120"/>
      <c r="OEO15" s="120"/>
      <c r="OEP15" s="120"/>
      <c r="OEQ15" s="120"/>
      <c r="OER15" s="120"/>
      <c r="OES15" s="120"/>
      <c r="OET15" s="120"/>
      <c r="OEU15" s="120"/>
      <c r="OEV15" s="120"/>
      <c r="OEW15" s="120"/>
      <c r="OEX15" s="120"/>
      <c r="OEY15" s="120"/>
      <c r="OEZ15" s="120"/>
      <c r="OFA15" s="120"/>
      <c r="OFB15" s="120"/>
      <c r="OFC15" s="120"/>
      <c r="OFD15" s="120"/>
      <c r="OFE15" s="120"/>
      <c r="OFF15" s="120"/>
      <c r="OFG15" s="120"/>
      <c r="OFH15" s="120"/>
      <c r="OFI15" s="120"/>
      <c r="OFJ15" s="120"/>
      <c r="OFK15" s="120"/>
      <c r="OFL15" s="120"/>
      <c r="OFM15" s="120"/>
      <c r="OFN15" s="120"/>
      <c r="OFO15" s="120"/>
      <c r="OFP15" s="120"/>
      <c r="OFQ15" s="120"/>
      <c r="OFR15" s="120"/>
      <c r="OFS15" s="120"/>
      <c r="OFT15" s="120"/>
      <c r="OFU15" s="120"/>
      <c r="OFV15" s="120"/>
      <c r="OFW15" s="120"/>
      <c r="OFX15" s="120"/>
      <c r="OFY15" s="120"/>
      <c r="OFZ15" s="120"/>
      <c r="OGA15" s="120"/>
      <c r="OGB15" s="120"/>
      <c r="OGC15" s="120"/>
      <c r="OGD15" s="120"/>
      <c r="OGE15" s="120"/>
      <c r="OGF15" s="120"/>
      <c r="OGG15" s="120"/>
      <c r="OGH15" s="120"/>
      <c r="OGI15" s="120"/>
      <c r="OGJ15" s="120"/>
      <c r="OGK15" s="120"/>
      <c r="OGL15" s="120"/>
      <c r="OGM15" s="120"/>
      <c r="OGN15" s="120"/>
      <c r="OGO15" s="120"/>
      <c r="OGP15" s="120"/>
      <c r="OGQ15" s="120"/>
      <c r="OGR15" s="120"/>
      <c r="OGS15" s="120"/>
      <c r="OGT15" s="120"/>
      <c r="OGU15" s="120"/>
      <c r="OGV15" s="120"/>
      <c r="OGW15" s="120"/>
      <c r="OGX15" s="120"/>
      <c r="OGY15" s="120"/>
      <c r="OGZ15" s="120"/>
      <c r="OHA15" s="120"/>
      <c r="OHB15" s="120"/>
      <c r="OHC15" s="120"/>
      <c r="OHD15" s="120"/>
      <c r="OHE15" s="120"/>
      <c r="OHF15" s="120"/>
      <c r="OHG15" s="120"/>
      <c r="OHH15" s="120"/>
      <c r="OHI15" s="120"/>
      <c r="OHJ15" s="120"/>
      <c r="OHK15" s="120"/>
      <c r="OHL15" s="120"/>
      <c r="OHM15" s="120"/>
      <c r="OHN15" s="120"/>
      <c r="OHO15" s="120"/>
      <c r="OHP15" s="120"/>
      <c r="OHQ15" s="120"/>
      <c r="OHR15" s="120"/>
      <c r="OHS15" s="120"/>
      <c r="OHT15" s="120"/>
      <c r="OHU15" s="120"/>
      <c r="OHV15" s="120"/>
      <c r="OHW15" s="120"/>
      <c r="OHX15" s="120"/>
      <c r="OHY15" s="120"/>
      <c r="OHZ15" s="120"/>
      <c r="OIA15" s="120"/>
      <c r="OIB15" s="120"/>
      <c r="OIC15" s="120"/>
      <c r="OID15" s="120"/>
      <c r="OIE15" s="120"/>
      <c r="OIF15" s="120"/>
      <c r="OIG15" s="120"/>
      <c r="OIH15" s="120"/>
      <c r="OII15" s="120"/>
      <c r="OIJ15" s="120"/>
      <c r="OIK15" s="120"/>
      <c r="OIL15" s="120"/>
      <c r="OIM15" s="120"/>
      <c r="OIN15" s="120"/>
      <c r="OIO15" s="120"/>
      <c r="OIP15" s="120"/>
      <c r="OIQ15" s="120"/>
      <c r="OIR15" s="120"/>
      <c r="OIS15" s="120"/>
      <c r="OIT15" s="120"/>
      <c r="OIU15" s="120"/>
      <c r="OIV15" s="120"/>
      <c r="OIW15" s="120"/>
      <c r="OIX15" s="120"/>
      <c r="OIY15" s="120"/>
      <c r="OIZ15" s="120"/>
      <c r="OJA15" s="120"/>
      <c r="OJB15" s="120"/>
      <c r="OJC15" s="120"/>
      <c r="OJD15" s="120"/>
      <c r="OJE15" s="120"/>
      <c r="OJF15" s="120"/>
      <c r="OJG15" s="120"/>
      <c r="OJH15" s="120"/>
      <c r="OJI15" s="120"/>
      <c r="OJJ15" s="120"/>
      <c r="OJK15" s="120"/>
      <c r="OJL15" s="120"/>
      <c r="OJM15" s="120"/>
      <c r="OJN15" s="120"/>
      <c r="OJO15" s="120"/>
      <c r="OJP15" s="120"/>
      <c r="OJQ15" s="120"/>
      <c r="OJR15" s="120"/>
      <c r="OJS15" s="120"/>
      <c r="OJT15" s="120"/>
      <c r="OJU15" s="120"/>
      <c r="OJV15" s="120"/>
      <c r="OJW15" s="120"/>
      <c r="OJX15" s="120"/>
      <c r="OJY15" s="120"/>
      <c r="OJZ15" s="120"/>
      <c r="OKA15" s="120"/>
      <c r="OKB15" s="120"/>
      <c r="OKC15" s="120"/>
      <c r="OKD15" s="120"/>
      <c r="OKE15" s="120"/>
      <c r="OKF15" s="120"/>
      <c r="OKG15" s="120"/>
      <c r="OKH15" s="120"/>
      <c r="OKI15" s="120"/>
      <c r="OKJ15" s="120"/>
      <c r="OKK15" s="120"/>
      <c r="OKL15" s="120"/>
      <c r="OKM15" s="120"/>
      <c r="OKN15" s="120"/>
      <c r="OKO15" s="120"/>
      <c r="OKP15" s="120"/>
      <c r="OKQ15" s="120"/>
      <c r="OKR15" s="120"/>
      <c r="OKS15" s="120"/>
      <c r="OKT15" s="120"/>
      <c r="OKU15" s="120"/>
      <c r="OKV15" s="120"/>
      <c r="OKW15" s="120"/>
      <c r="OKX15" s="120"/>
      <c r="OKY15" s="120"/>
      <c r="OKZ15" s="120"/>
      <c r="OLA15" s="120"/>
      <c r="OLB15" s="120"/>
      <c r="OLC15" s="120"/>
      <c r="OLD15" s="120"/>
      <c r="OLE15" s="120"/>
      <c r="OLF15" s="120"/>
      <c r="OLG15" s="120"/>
      <c r="OLH15" s="120"/>
      <c r="OLI15" s="120"/>
      <c r="OLJ15" s="120"/>
      <c r="OLK15" s="120"/>
      <c r="OLL15" s="120"/>
      <c r="OLM15" s="120"/>
      <c r="OLN15" s="120"/>
      <c r="OLO15" s="120"/>
      <c r="OLP15" s="120"/>
      <c r="OLQ15" s="120"/>
      <c r="OLR15" s="120"/>
      <c r="OLS15" s="120"/>
      <c r="OLT15" s="120"/>
      <c r="OLU15" s="120"/>
      <c r="OLV15" s="120"/>
      <c r="OLW15" s="120"/>
      <c r="OLX15" s="120"/>
      <c r="OLY15" s="120"/>
      <c r="OLZ15" s="120"/>
      <c r="OMA15" s="120"/>
      <c r="OMB15" s="120"/>
      <c r="OMC15" s="120"/>
      <c r="OMD15" s="120"/>
      <c r="OME15" s="120"/>
      <c r="OMF15" s="120"/>
      <c r="OMG15" s="120"/>
      <c r="OMH15" s="120"/>
      <c r="OMI15" s="120"/>
      <c r="OMJ15" s="120"/>
      <c r="OMK15" s="120"/>
      <c r="OML15" s="120"/>
      <c r="OMM15" s="120"/>
      <c r="OMN15" s="120"/>
      <c r="OMO15" s="120"/>
      <c r="OMP15" s="120"/>
      <c r="OMQ15" s="120"/>
      <c r="OMR15" s="120"/>
      <c r="OMS15" s="120"/>
      <c r="OMT15" s="120"/>
      <c r="OMU15" s="120"/>
      <c r="OMV15" s="120"/>
      <c r="OMW15" s="120"/>
      <c r="OMX15" s="120"/>
      <c r="OMY15" s="120"/>
      <c r="OMZ15" s="120"/>
      <c r="ONA15" s="120"/>
      <c r="ONB15" s="120"/>
      <c r="ONC15" s="120"/>
      <c r="OND15" s="120"/>
      <c r="ONE15" s="120"/>
      <c r="ONF15" s="120"/>
      <c r="ONG15" s="120"/>
      <c r="ONH15" s="120"/>
      <c r="ONI15" s="120"/>
      <c r="ONJ15" s="120"/>
      <c r="ONK15" s="120"/>
      <c r="ONL15" s="120"/>
      <c r="ONM15" s="120"/>
      <c r="ONN15" s="120"/>
      <c r="ONO15" s="120"/>
      <c r="ONP15" s="120"/>
      <c r="ONQ15" s="120"/>
      <c r="ONR15" s="120"/>
      <c r="ONS15" s="120"/>
      <c r="ONT15" s="120"/>
      <c r="ONU15" s="120"/>
      <c r="ONV15" s="120"/>
      <c r="ONW15" s="120"/>
      <c r="ONX15" s="120"/>
      <c r="ONY15" s="120"/>
      <c r="ONZ15" s="120"/>
      <c r="OOA15" s="120"/>
      <c r="OOB15" s="120"/>
      <c r="OOC15" s="120"/>
      <c r="OOD15" s="120"/>
      <c r="OOE15" s="120"/>
      <c r="OOF15" s="120"/>
      <c r="OOG15" s="120"/>
      <c r="OOH15" s="120"/>
      <c r="OOI15" s="120"/>
      <c r="OOJ15" s="120"/>
      <c r="OOK15" s="120"/>
      <c r="OOL15" s="120"/>
      <c r="OOM15" s="120"/>
      <c r="OON15" s="120"/>
      <c r="OOO15" s="120"/>
      <c r="OOP15" s="120"/>
      <c r="OOQ15" s="120"/>
      <c r="OOR15" s="120"/>
      <c r="OOS15" s="120"/>
      <c r="OOT15" s="120"/>
      <c r="OOU15" s="120"/>
      <c r="OOV15" s="120"/>
      <c r="OOW15" s="120"/>
      <c r="OOX15" s="120"/>
      <c r="OOY15" s="120"/>
      <c r="OOZ15" s="120"/>
      <c r="OPA15" s="120"/>
      <c r="OPB15" s="120"/>
      <c r="OPC15" s="120"/>
      <c r="OPD15" s="120"/>
      <c r="OPE15" s="120"/>
      <c r="OPF15" s="120"/>
      <c r="OPG15" s="120"/>
      <c r="OPH15" s="120"/>
      <c r="OPI15" s="120"/>
      <c r="OPJ15" s="120"/>
      <c r="OPK15" s="120"/>
      <c r="OPL15" s="120"/>
      <c r="OPM15" s="120"/>
      <c r="OPN15" s="120"/>
      <c r="OPO15" s="120"/>
      <c r="OPP15" s="120"/>
      <c r="OPQ15" s="120"/>
      <c r="OPR15" s="120"/>
      <c r="OPS15" s="120"/>
      <c r="OPT15" s="120"/>
      <c r="OPU15" s="120"/>
      <c r="OPV15" s="120"/>
      <c r="OPW15" s="120"/>
      <c r="OPX15" s="120"/>
      <c r="OPY15" s="120"/>
      <c r="OPZ15" s="120"/>
      <c r="OQA15" s="120"/>
      <c r="OQB15" s="120"/>
      <c r="OQC15" s="120"/>
      <c r="OQD15" s="120"/>
      <c r="OQE15" s="120"/>
      <c r="OQF15" s="120"/>
      <c r="OQG15" s="120"/>
      <c r="OQH15" s="120"/>
      <c r="OQI15" s="120"/>
      <c r="OQJ15" s="120"/>
      <c r="OQK15" s="120"/>
      <c r="OQL15" s="120"/>
      <c r="OQM15" s="120"/>
      <c r="OQN15" s="120"/>
      <c r="OQO15" s="120"/>
      <c r="OQP15" s="120"/>
      <c r="OQQ15" s="120"/>
      <c r="OQR15" s="120"/>
      <c r="OQS15" s="120"/>
      <c r="OQT15" s="120"/>
      <c r="OQU15" s="120"/>
      <c r="OQV15" s="120"/>
      <c r="OQW15" s="120"/>
      <c r="OQX15" s="120"/>
      <c r="OQY15" s="120"/>
      <c r="OQZ15" s="120"/>
      <c r="ORA15" s="120"/>
      <c r="ORB15" s="120"/>
      <c r="ORC15" s="120"/>
      <c r="ORD15" s="120"/>
      <c r="ORE15" s="120"/>
      <c r="ORF15" s="120"/>
      <c r="ORG15" s="120"/>
      <c r="ORH15" s="120"/>
      <c r="ORI15" s="120"/>
      <c r="ORJ15" s="120"/>
      <c r="ORK15" s="120"/>
      <c r="ORL15" s="120"/>
      <c r="ORM15" s="120"/>
      <c r="ORN15" s="120"/>
      <c r="ORO15" s="120"/>
      <c r="ORP15" s="120"/>
      <c r="ORQ15" s="120"/>
      <c r="ORR15" s="120"/>
      <c r="ORS15" s="120"/>
      <c r="ORT15" s="120"/>
      <c r="ORU15" s="120"/>
      <c r="ORV15" s="120"/>
      <c r="ORW15" s="120"/>
      <c r="ORX15" s="120"/>
      <c r="ORY15" s="120"/>
      <c r="ORZ15" s="120"/>
      <c r="OSA15" s="120"/>
      <c r="OSB15" s="120"/>
      <c r="OSC15" s="120"/>
      <c r="OSD15" s="120"/>
      <c r="OSE15" s="120"/>
      <c r="OSF15" s="120"/>
      <c r="OSG15" s="120"/>
      <c r="OSH15" s="120"/>
      <c r="OSI15" s="120"/>
      <c r="OSJ15" s="120"/>
      <c r="OSK15" s="120"/>
      <c r="OSL15" s="120"/>
      <c r="OSM15" s="120"/>
      <c r="OSN15" s="120"/>
      <c r="OSO15" s="120"/>
      <c r="OSP15" s="120"/>
      <c r="OSQ15" s="120"/>
      <c r="OSR15" s="120"/>
      <c r="OSS15" s="120"/>
      <c r="OST15" s="120"/>
      <c r="OSU15" s="120"/>
      <c r="OSV15" s="120"/>
      <c r="OSW15" s="120"/>
      <c r="OSX15" s="120"/>
      <c r="OSY15" s="120"/>
      <c r="OSZ15" s="120"/>
      <c r="OTA15" s="120"/>
      <c r="OTB15" s="120"/>
      <c r="OTC15" s="120"/>
      <c r="OTD15" s="120"/>
      <c r="OTE15" s="120"/>
      <c r="OTF15" s="120"/>
      <c r="OTG15" s="120"/>
      <c r="OTH15" s="120"/>
      <c r="OTI15" s="120"/>
      <c r="OTJ15" s="120"/>
      <c r="OTK15" s="120"/>
      <c r="OTL15" s="120"/>
      <c r="OTM15" s="120"/>
      <c r="OTN15" s="120"/>
      <c r="OTO15" s="120"/>
      <c r="OTP15" s="120"/>
      <c r="OTQ15" s="120"/>
      <c r="OTR15" s="120"/>
      <c r="OTS15" s="120"/>
      <c r="OTT15" s="120"/>
      <c r="OTU15" s="120"/>
      <c r="OTV15" s="120"/>
      <c r="OTW15" s="120"/>
      <c r="OTX15" s="120"/>
      <c r="OTY15" s="120"/>
      <c r="OTZ15" s="120"/>
      <c r="OUA15" s="120"/>
      <c r="OUB15" s="120"/>
      <c r="OUC15" s="120"/>
      <c r="OUD15" s="120"/>
      <c r="OUE15" s="120"/>
      <c r="OUF15" s="120"/>
      <c r="OUG15" s="120"/>
      <c r="OUH15" s="120"/>
      <c r="OUI15" s="120"/>
      <c r="OUJ15" s="120"/>
      <c r="OUK15" s="120"/>
      <c r="OUL15" s="120"/>
      <c r="OUM15" s="120"/>
      <c r="OUN15" s="120"/>
      <c r="OUO15" s="120"/>
      <c r="OUP15" s="120"/>
      <c r="OUQ15" s="120"/>
      <c r="OUR15" s="120"/>
      <c r="OUS15" s="120"/>
      <c r="OUT15" s="120"/>
      <c r="OUU15" s="120"/>
      <c r="OUV15" s="120"/>
      <c r="OUW15" s="120"/>
      <c r="OUX15" s="120"/>
      <c r="OUY15" s="120"/>
      <c r="OUZ15" s="120"/>
      <c r="OVA15" s="120"/>
      <c r="OVB15" s="120"/>
      <c r="OVC15" s="120"/>
      <c r="OVD15" s="120"/>
      <c r="OVE15" s="120"/>
      <c r="OVF15" s="120"/>
      <c r="OVG15" s="120"/>
      <c r="OVH15" s="120"/>
      <c r="OVI15" s="120"/>
      <c r="OVJ15" s="120"/>
      <c r="OVK15" s="120"/>
      <c r="OVL15" s="120"/>
      <c r="OVM15" s="120"/>
      <c r="OVN15" s="120"/>
      <c r="OVO15" s="120"/>
      <c r="OVP15" s="120"/>
      <c r="OVQ15" s="120"/>
      <c r="OVR15" s="120"/>
      <c r="OVS15" s="120"/>
      <c r="OVT15" s="120"/>
      <c r="OVU15" s="120"/>
      <c r="OVV15" s="120"/>
      <c r="OVW15" s="120"/>
      <c r="OVX15" s="120"/>
      <c r="OVY15" s="120"/>
      <c r="OVZ15" s="120"/>
      <c r="OWA15" s="120"/>
      <c r="OWB15" s="120"/>
      <c r="OWC15" s="120"/>
      <c r="OWD15" s="120"/>
      <c r="OWE15" s="120"/>
      <c r="OWF15" s="120"/>
      <c r="OWG15" s="120"/>
      <c r="OWH15" s="120"/>
      <c r="OWI15" s="120"/>
      <c r="OWJ15" s="120"/>
      <c r="OWK15" s="120"/>
      <c r="OWL15" s="120"/>
      <c r="OWM15" s="120"/>
      <c r="OWN15" s="120"/>
      <c r="OWO15" s="120"/>
      <c r="OWP15" s="120"/>
      <c r="OWQ15" s="120"/>
      <c r="OWR15" s="120"/>
      <c r="OWS15" s="120"/>
      <c r="OWT15" s="120"/>
      <c r="OWU15" s="120"/>
      <c r="OWV15" s="120"/>
      <c r="OWW15" s="120"/>
      <c r="OWX15" s="120"/>
      <c r="OWY15" s="120"/>
      <c r="OWZ15" s="120"/>
      <c r="OXA15" s="120"/>
      <c r="OXB15" s="120"/>
      <c r="OXC15" s="120"/>
      <c r="OXD15" s="120"/>
      <c r="OXE15" s="120"/>
      <c r="OXF15" s="120"/>
      <c r="OXG15" s="120"/>
      <c r="OXH15" s="120"/>
      <c r="OXI15" s="120"/>
      <c r="OXJ15" s="120"/>
      <c r="OXK15" s="120"/>
      <c r="OXL15" s="120"/>
      <c r="OXM15" s="120"/>
      <c r="OXN15" s="120"/>
      <c r="OXO15" s="120"/>
      <c r="OXP15" s="120"/>
      <c r="OXQ15" s="120"/>
      <c r="OXR15" s="120"/>
      <c r="OXS15" s="120"/>
      <c r="OXT15" s="120"/>
      <c r="OXU15" s="120"/>
      <c r="OXV15" s="120"/>
      <c r="OXW15" s="120"/>
      <c r="OXX15" s="120"/>
      <c r="OXY15" s="120"/>
      <c r="OXZ15" s="120"/>
      <c r="OYA15" s="120"/>
      <c r="OYB15" s="120"/>
      <c r="OYC15" s="120"/>
      <c r="OYD15" s="120"/>
      <c r="OYE15" s="120"/>
      <c r="OYF15" s="120"/>
      <c r="OYG15" s="120"/>
      <c r="OYH15" s="120"/>
      <c r="OYI15" s="120"/>
      <c r="OYJ15" s="120"/>
      <c r="OYK15" s="120"/>
      <c r="OYL15" s="120"/>
      <c r="OYM15" s="120"/>
      <c r="OYN15" s="120"/>
      <c r="OYO15" s="120"/>
      <c r="OYP15" s="120"/>
      <c r="OYQ15" s="120"/>
      <c r="OYR15" s="120"/>
      <c r="OYS15" s="120"/>
      <c r="OYT15" s="120"/>
      <c r="OYU15" s="120"/>
      <c r="OYV15" s="120"/>
      <c r="OYW15" s="120"/>
      <c r="OYX15" s="120"/>
      <c r="OYY15" s="120"/>
      <c r="OYZ15" s="120"/>
      <c r="OZA15" s="120"/>
      <c r="OZB15" s="120"/>
      <c r="OZC15" s="120"/>
      <c r="OZD15" s="120"/>
      <c r="OZE15" s="120"/>
      <c r="OZF15" s="120"/>
      <c r="OZG15" s="120"/>
      <c r="OZH15" s="120"/>
      <c r="OZI15" s="120"/>
      <c r="OZJ15" s="120"/>
      <c r="OZK15" s="120"/>
      <c r="OZL15" s="120"/>
      <c r="OZM15" s="120"/>
      <c r="OZN15" s="120"/>
      <c r="OZO15" s="120"/>
      <c r="OZP15" s="120"/>
      <c r="OZQ15" s="120"/>
      <c r="OZR15" s="120"/>
      <c r="OZS15" s="120"/>
      <c r="OZT15" s="120"/>
      <c r="OZU15" s="120"/>
      <c r="OZV15" s="120"/>
      <c r="OZW15" s="120"/>
      <c r="OZX15" s="120"/>
      <c r="OZY15" s="120"/>
      <c r="OZZ15" s="120"/>
      <c r="PAA15" s="120"/>
      <c r="PAB15" s="120"/>
      <c r="PAC15" s="120"/>
      <c r="PAD15" s="120"/>
      <c r="PAE15" s="120"/>
      <c r="PAF15" s="120"/>
      <c r="PAG15" s="120"/>
      <c r="PAH15" s="120"/>
      <c r="PAI15" s="120"/>
      <c r="PAJ15" s="120"/>
      <c r="PAK15" s="120"/>
      <c r="PAL15" s="120"/>
      <c r="PAM15" s="120"/>
      <c r="PAN15" s="120"/>
      <c r="PAO15" s="120"/>
      <c r="PAP15" s="120"/>
      <c r="PAQ15" s="120"/>
      <c r="PAR15" s="120"/>
      <c r="PAS15" s="120"/>
      <c r="PAT15" s="120"/>
      <c r="PAU15" s="120"/>
      <c r="PAV15" s="120"/>
      <c r="PAW15" s="120"/>
      <c r="PAX15" s="120"/>
      <c r="PAY15" s="120"/>
      <c r="PAZ15" s="120"/>
      <c r="PBA15" s="120"/>
      <c r="PBB15" s="120"/>
      <c r="PBC15" s="120"/>
      <c r="PBD15" s="120"/>
      <c r="PBE15" s="120"/>
      <c r="PBF15" s="120"/>
      <c r="PBG15" s="120"/>
      <c r="PBH15" s="120"/>
      <c r="PBI15" s="120"/>
      <c r="PBJ15" s="120"/>
      <c r="PBK15" s="120"/>
      <c r="PBL15" s="120"/>
      <c r="PBM15" s="120"/>
      <c r="PBN15" s="120"/>
      <c r="PBO15" s="120"/>
      <c r="PBP15" s="120"/>
      <c r="PBQ15" s="120"/>
      <c r="PBR15" s="120"/>
      <c r="PBS15" s="120"/>
      <c r="PBT15" s="120"/>
      <c r="PBU15" s="120"/>
      <c r="PBV15" s="120"/>
      <c r="PBW15" s="120"/>
      <c r="PBX15" s="120"/>
      <c r="PBY15" s="120"/>
      <c r="PBZ15" s="120"/>
      <c r="PCA15" s="120"/>
      <c r="PCB15" s="120"/>
      <c r="PCC15" s="120"/>
      <c r="PCD15" s="120"/>
      <c r="PCE15" s="120"/>
      <c r="PCF15" s="120"/>
      <c r="PCG15" s="120"/>
      <c r="PCH15" s="120"/>
      <c r="PCI15" s="120"/>
      <c r="PCJ15" s="120"/>
      <c r="PCK15" s="120"/>
      <c r="PCL15" s="120"/>
      <c r="PCM15" s="120"/>
      <c r="PCN15" s="120"/>
      <c r="PCO15" s="120"/>
      <c r="PCP15" s="120"/>
      <c r="PCQ15" s="120"/>
      <c r="PCR15" s="120"/>
      <c r="PCS15" s="120"/>
      <c r="PCT15" s="120"/>
      <c r="PCU15" s="120"/>
      <c r="PCV15" s="120"/>
      <c r="PCW15" s="120"/>
      <c r="PCX15" s="120"/>
      <c r="PCY15" s="120"/>
      <c r="PCZ15" s="120"/>
      <c r="PDA15" s="120"/>
      <c r="PDB15" s="120"/>
      <c r="PDC15" s="120"/>
      <c r="PDD15" s="120"/>
      <c r="PDE15" s="120"/>
      <c r="PDF15" s="120"/>
      <c r="PDG15" s="120"/>
      <c r="PDH15" s="120"/>
      <c r="PDI15" s="120"/>
      <c r="PDJ15" s="120"/>
      <c r="PDK15" s="120"/>
      <c r="PDL15" s="120"/>
      <c r="PDM15" s="120"/>
      <c r="PDN15" s="120"/>
      <c r="PDO15" s="120"/>
      <c r="PDP15" s="120"/>
      <c r="PDQ15" s="120"/>
      <c r="PDR15" s="120"/>
      <c r="PDS15" s="120"/>
      <c r="PDT15" s="120"/>
      <c r="PDU15" s="120"/>
      <c r="PDV15" s="120"/>
      <c r="PDW15" s="120"/>
      <c r="PDX15" s="120"/>
      <c r="PDY15" s="120"/>
      <c r="PDZ15" s="120"/>
      <c r="PEA15" s="120"/>
      <c r="PEB15" s="120"/>
      <c r="PEC15" s="120"/>
      <c r="PED15" s="120"/>
      <c r="PEE15" s="120"/>
      <c r="PEF15" s="120"/>
      <c r="PEG15" s="120"/>
      <c r="PEH15" s="120"/>
      <c r="PEI15" s="120"/>
      <c r="PEJ15" s="120"/>
      <c r="PEK15" s="120"/>
      <c r="PEL15" s="120"/>
      <c r="PEM15" s="120"/>
      <c r="PEN15" s="120"/>
      <c r="PEO15" s="120"/>
      <c r="PEP15" s="120"/>
      <c r="PEQ15" s="120"/>
      <c r="PER15" s="120"/>
      <c r="PES15" s="120"/>
      <c r="PET15" s="120"/>
      <c r="PEU15" s="120"/>
      <c r="PEV15" s="120"/>
      <c r="PEW15" s="120"/>
      <c r="PEX15" s="120"/>
      <c r="PEY15" s="120"/>
      <c r="PEZ15" s="120"/>
      <c r="PFA15" s="120"/>
      <c r="PFB15" s="120"/>
      <c r="PFC15" s="120"/>
      <c r="PFD15" s="120"/>
      <c r="PFE15" s="120"/>
      <c r="PFF15" s="120"/>
      <c r="PFG15" s="120"/>
      <c r="PFH15" s="120"/>
      <c r="PFI15" s="120"/>
      <c r="PFJ15" s="120"/>
      <c r="PFK15" s="120"/>
      <c r="PFL15" s="120"/>
      <c r="PFM15" s="120"/>
      <c r="PFN15" s="120"/>
      <c r="PFO15" s="120"/>
      <c r="PFP15" s="120"/>
      <c r="PFQ15" s="120"/>
      <c r="PFR15" s="120"/>
      <c r="PFS15" s="120"/>
      <c r="PFT15" s="120"/>
      <c r="PFU15" s="120"/>
      <c r="PFV15" s="120"/>
      <c r="PFW15" s="120"/>
      <c r="PFX15" s="120"/>
      <c r="PFY15" s="120"/>
      <c r="PFZ15" s="120"/>
      <c r="PGA15" s="120"/>
      <c r="PGB15" s="120"/>
      <c r="PGC15" s="120"/>
      <c r="PGD15" s="120"/>
      <c r="PGE15" s="120"/>
      <c r="PGF15" s="120"/>
      <c r="PGG15" s="120"/>
      <c r="PGH15" s="120"/>
      <c r="PGI15" s="120"/>
      <c r="PGJ15" s="120"/>
      <c r="PGK15" s="120"/>
      <c r="PGL15" s="120"/>
      <c r="PGM15" s="120"/>
      <c r="PGN15" s="120"/>
      <c r="PGO15" s="120"/>
      <c r="PGP15" s="120"/>
      <c r="PGQ15" s="120"/>
      <c r="PGR15" s="120"/>
      <c r="PGS15" s="120"/>
      <c r="PGT15" s="120"/>
      <c r="PGU15" s="120"/>
      <c r="PGV15" s="120"/>
      <c r="PGW15" s="120"/>
      <c r="PGX15" s="120"/>
      <c r="PGY15" s="120"/>
      <c r="PGZ15" s="120"/>
      <c r="PHA15" s="120"/>
      <c r="PHB15" s="120"/>
      <c r="PHC15" s="120"/>
      <c r="PHD15" s="120"/>
      <c r="PHE15" s="120"/>
      <c r="PHF15" s="120"/>
      <c r="PHG15" s="120"/>
      <c r="PHH15" s="120"/>
      <c r="PHI15" s="120"/>
      <c r="PHJ15" s="120"/>
      <c r="PHK15" s="120"/>
      <c r="PHL15" s="120"/>
      <c r="PHM15" s="120"/>
      <c r="PHN15" s="120"/>
      <c r="PHO15" s="120"/>
      <c r="PHP15" s="120"/>
      <c r="PHQ15" s="120"/>
      <c r="PHR15" s="120"/>
      <c r="PHS15" s="120"/>
      <c r="PHT15" s="120"/>
      <c r="PHU15" s="120"/>
      <c r="PHV15" s="120"/>
      <c r="PHW15" s="120"/>
      <c r="PHX15" s="120"/>
      <c r="PHY15" s="120"/>
      <c r="PHZ15" s="120"/>
      <c r="PIA15" s="120"/>
      <c r="PIB15" s="120"/>
      <c r="PIC15" s="120"/>
      <c r="PID15" s="120"/>
      <c r="PIE15" s="120"/>
      <c r="PIF15" s="120"/>
      <c r="PIG15" s="120"/>
      <c r="PIH15" s="120"/>
      <c r="PII15" s="120"/>
      <c r="PIJ15" s="120"/>
      <c r="PIK15" s="120"/>
      <c r="PIL15" s="120"/>
      <c r="PIM15" s="120"/>
      <c r="PIN15" s="120"/>
      <c r="PIO15" s="120"/>
      <c r="PIP15" s="120"/>
      <c r="PIQ15" s="120"/>
      <c r="PIR15" s="120"/>
      <c r="PIS15" s="120"/>
      <c r="PIT15" s="120"/>
      <c r="PIU15" s="120"/>
      <c r="PIV15" s="120"/>
      <c r="PIW15" s="120"/>
      <c r="PIX15" s="120"/>
      <c r="PIY15" s="120"/>
      <c r="PIZ15" s="120"/>
      <c r="PJA15" s="120"/>
      <c r="PJB15" s="120"/>
      <c r="PJC15" s="120"/>
      <c r="PJD15" s="120"/>
      <c r="PJE15" s="120"/>
      <c r="PJF15" s="120"/>
      <c r="PJG15" s="120"/>
      <c r="PJH15" s="120"/>
      <c r="PJI15" s="120"/>
      <c r="PJJ15" s="120"/>
      <c r="PJK15" s="120"/>
      <c r="PJL15" s="120"/>
      <c r="PJM15" s="120"/>
      <c r="PJN15" s="120"/>
      <c r="PJO15" s="120"/>
      <c r="PJP15" s="120"/>
      <c r="PJQ15" s="120"/>
      <c r="PJR15" s="120"/>
      <c r="PJS15" s="120"/>
      <c r="PJT15" s="120"/>
      <c r="PJU15" s="120"/>
      <c r="PJV15" s="120"/>
      <c r="PJW15" s="120"/>
      <c r="PJX15" s="120"/>
      <c r="PJY15" s="120"/>
      <c r="PJZ15" s="120"/>
      <c r="PKA15" s="120"/>
      <c r="PKB15" s="120"/>
      <c r="PKC15" s="120"/>
      <c r="PKD15" s="120"/>
      <c r="PKE15" s="120"/>
      <c r="PKF15" s="120"/>
      <c r="PKG15" s="120"/>
      <c r="PKH15" s="120"/>
      <c r="PKI15" s="120"/>
      <c r="PKJ15" s="120"/>
      <c r="PKK15" s="120"/>
      <c r="PKL15" s="120"/>
      <c r="PKM15" s="120"/>
      <c r="PKN15" s="120"/>
      <c r="PKO15" s="120"/>
      <c r="PKP15" s="120"/>
      <c r="PKQ15" s="120"/>
      <c r="PKR15" s="120"/>
      <c r="PKS15" s="120"/>
      <c r="PKT15" s="120"/>
      <c r="PKU15" s="120"/>
      <c r="PKV15" s="120"/>
      <c r="PKW15" s="120"/>
      <c r="PKX15" s="120"/>
      <c r="PKY15" s="120"/>
      <c r="PKZ15" s="120"/>
      <c r="PLA15" s="120"/>
      <c r="PLB15" s="120"/>
      <c r="PLC15" s="120"/>
      <c r="PLD15" s="120"/>
      <c r="PLE15" s="120"/>
      <c r="PLF15" s="120"/>
      <c r="PLG15" s="120"/>
      <c r="PLH15" s="120"/>
      <c r="PLI15" s="120"/>
      <c r="PLJ15" s="120"/>
      <c r="PLK15" s="120"/>
      <c r="PLL15" s="120"/>
      <c r="PLM15" s="120"/>
      <c r="PLN15" s="120"/>
      <c r="PLO15" s="120"/>
      <c r="PLP15" s="120"/>
      <c r="PLQ15" s="120"/>
      <c r="PLR15" s="120"/>
      <c r="PLS15" s="120"/>
      <c r="PLT15" s="120"/>
      <c r="PLU15" s="120"/>
      <c r="PLV15" s="120"/>
      <c r="PLW15" s="120"/>
      <c r="PLX15" s="120"/>
      <c r="PLY15" s="120"/>
      <c r="PLZ15" s="120"/>
      <c r="PMA15" s="120"/>
      <c r="PMB15" s="120"/>
      <c r="PMC15" s="120"/>
      <c r="PMD15" s="120"/>
      <c r="PME15" s="120"/>
      <c r="PMF15" s="120"/>
      <c r="PMG15" s="120"/>
      <c r="PMH15" s="120"/>
      <c r="PMI15" s="120"/>
      <c r="PMJ15" s="120"/>
      <c r="PMK15" s="120"/>
      <c r="PML15" s="120"/>
      <c r="PMM15" s="120"/>
      <c r="PMN15" s="120"/>
      <c r="PMO15" s="120"/>
      <c r="PMP15" s="120"/>
      <c r="PMQ15" s="120"/>
      <c r="PMR15" s="120"/>
      <c r="PMS15" s="120"/>
      <c r="PMT15" s="120"/>
      <c r="PMU15" s="120"/>
      <c r="PMV15" s="120"/>
      <c r="PMW15" s="120"/>
      <c r="PMX15" s="120"/>
      <c r="PMY15" s="120"/>
      <c r="PMZ15" s="120"/>
      <c r="PNA15" s="120"/>
      <c r="PNB15" s="120"/>
      <c r="PNC15" s="120"/>
      <c r="PND15" s="120"/>
      <c r="PNE15" s="120"/>
      <c r="PNF15" s="120"/>
      <c r="PNG15" s="120"/>
      <c r="PNH15" s="120"/>
      <c r="PNI15" s="120"/>
      <c r="PNJ15" s="120"/>
      <c r="PNK15" s="120"/>
      <c r="PNL15" s="120"/>
      <c r="PNM15" s="120"/>
      <c r="PNN15" s="120"/>
      <c r="PNO15" s="120"/>
      <c r="PNP15" s="120"/>
      <c r="PNQ15" s="120"/>
      <c r="PNR15" s="120"/>
      <c r="PNS15" s="120"/>
      <c r="PNT15" s="120"/>
      <c r="PNU15" s="120"/>
      <c r="PNV15" s="120"/>
      <c r="PNW15" s="120"/>
      <c r="PNX15" s="120"/>
      <c r="PNY15" s="120"/>
      <c r="PNZ15" s="120"/>
      <c r="POA15" s="120"/>
      <c r="POB15" s="120"/>
      <c r="POC15" s="120"/>
      <c r="POD15" s="120"/>
      <c r="POE15" s="120"/>
      <c r="POF15" s="120"/>
      <c r="POG15" s="120"/>
      <c r="POH15" s="120"/>
      <c r="POI15" s="120"/>
      <c r="POJ15" s="120"/>
      <c r="POK15" s="120"/>
      <c r="POL15" s="120"/>
      <c r="POM15" s="120"/>
      <c r="PON15" s="120"/>
      <c r="POO15" s="120"/>
      <c r="POP15" s="120"/>
      <c r="POQ15" s="120"/>
      <c r="POR15" s="120"/>
      <c r="POS15" s="120"/>
      <c r="POT15" s="120"/>
      <c r="POU15" s="120"/>
      <c r="POV15" s="120"/>
      <c r="POW15" s="120"/>
      <c r="POX15" s="120"/>
      <c r="POY15" s="120"/>
      <c r="POZ15" s="120"/>
      <c r="PPA15" s="120"/>
      <c r="PPB15" s="120"/>
      <c r="PPC15" s="120"/>
      <c r="PPD15" s="120"/>
      <c r="PPE15" s="120"/>
      <c r="PPF15" s="120"/>
      <c r="PPG15" s="120"/>
      <c r="PPH15" s="120"/>
      <c r="PPI15" s="120"/>
      <c r="PPJ15" s="120"/>
      <c r="PPK15" s="120"/>
      <c r="PPL15" s="120"/>
      <c r="PPM15" s="120"/>
      <c r="PPN15" s="120"/>
      <c r="PPO15" s="120"/>
      <c r="PPP15" s="120"/>
      <c r="PPQ15" s="120"/>
      <c r="PPR15" s="120"/>
      <c r="PPS15" s="120"/>
      <c r="PPT15" s="120"/>
      <c r="PPU15" s="120"/>
      <c r="PPV15" s="120"/>
      <c r="PPW15" s="120"/>
      <c r="PPX15" s="120"/>
      <c r="PPY15" s="120"/>
      <c r="PPZ15" s="120"/>
      <c r="PQA15" s="120"/>
      <c r="PQB15" s="120"/>
      <c r="PQC15" s="120"/>
      <c r="PQD15" s="120"/>
      <c r="PQE15" s="120"/>
      <c r="PQF15" s="120"/>
      <c r="PQG15" s="120"/>
      <c r="PQH15" s="120"/>
      <c r="PQI15" s="120"/>
      <c r="PQJ15" s="120"/>
      <c r="PQK15" s="120"/>
      <c r="PQL15" s="120"/>
      <c r="PQM15" s="120"/>
      <c r="PQN15" s="120"/>
      <c r="PQO15" s="120"/>
      <c r="PQP15" s="120"/>
      <c r="PQQ15" s="120"/>
      <c r="PQR15" s="120"/>
      <c r="PQS15" s="120"/>
      <c r="PQT15" s="120"/>
      <c r="PQU15" s="120"/>
      <c r="PQV15" s="120"/>
      <c r="PQW15" s="120"/>
      <c r="PQX15" s="120"/>
      <c r="PQY15" s="120"/>
      <c r="PQZ15" s="120"/>
      <c r="PRA15" s="120"/>
      <c r="PRB15" s="120"/>
      <c r="PRC15" s="120"/>
      <c r="PRD15" s="120"/>
      <c r="PRE15" s="120"/>
      <c r="PRF15" s="120"/>
      <c r="PRG15" s="120"/>
      <c r="PRH15" s="120"/>
      <c r="PRI15" s="120"/>
      <c r="PRJ15" s="120"/>
      <c r="PRK15" s="120"/>
      <c r="PRL15" s="120"/>
      <c r="PRM15" s="120"/>
      <c r="PRN15" s="120"/>
      <c r="PRO15" s="120"/>
      <c r="PRP15" s="120"/>
      <c r="PRQ15" s="120"/>
      <c r="PRR15" s="120"/>
      <c r="PRS15" s="120"/>
      <c r="PRT15" s="120"/>
      <c r="PRU15" s="120"/>
      <c r="PRV15" s="120"/>
      <c r="PRW15" s="120"/>
      <c r="PRX15" s="120"/>
      <c r="PRY15" s="120"/>
      <c r="PRZ15" s="120"/>
      <c r="PSA15" s="120"/>
      <c r="PSB15" s="120"/>
      <c r="PSC15" s="120"/>
      <c r="PSD15" s="120"/>
      <c r="PSE15" s="120"/>
      <c r="PSF15" s="120"/>
      <c r="PSG15" s="120"/>
      <c r="PSH15" s="120"/>
      <c r="PSI15" s="120"/>
      <c r="PSJ15" s="120"/>
      <c r="PSK15" s="120"/>
      <c r="PSL15" s="120"/>
      <c r="PSM15" s="120"/>
      <c r="PSN15" s="120"/>
      <c r="PSO15" s="120"/>
      <c r="PSP15" s="120"/>
      <c r="PSQ15" s="120"/>
      <c r="PSR15" s="120"/>
      <c r="PSS15" s="120"/>
      <c r="PST15" s="120"/>
      <c r="PSU15" s="120"/>
      <c r="PSV15" s="120"/>
      <c r="PSW15" s="120"/>
      <c r="PSX15" s="120"/>
      <c r="PSY15" s="120"/>
      <c r="PSZ15" s="120"/>
      <c r="PTA15" s="120"/>
      <c r="PTB15" s="120"/>
      <c r="PTC15" s="120"/>
      <c r="PTD15" s="120"/>
      <c r="PTE15" s="120"/>
      <c r="PTF15" s="120"/>
      <c r="PTG15" s="120"/>
      <c r="PTH15" s="120"/>
      <c r="PTI15" s="120"/>
      <c r="PTJ15" s="120"/>
      <c r="PTK15" s="120"/>
      <c r="PTL15" s="120"/>
      <c r="PTM15" s="120"/>
      <c r="PTN15" s="120"/>
      <c r="PTO15" s="120"/>
      <c r="PTP15" s="120"/>
      <c r="PTQ15" s="120"/>
      <c r="PTR15" s="120"/>
      <c r="PTS15" s="120"/>
      <c r="PTT15" s="120"/>
      <c r="PTU15" s="120"/>
      <c r="PTV15" s="120"/>
      <c r="PTW15" s="120"/>
      <c r="PTX15" s="120"/>
      <c r="PTY15" s="120"/>
      <c r="PTZ15" s="120"/>
      <c r="PUA15" s="120"/>
      <c r="PUB15" s="120"/>
      <c r="PUC15" s="120"/>
      <c r="PUD15" s="120"/>
      <c r="PUE15" s="120"/>
      <c r="PUF15" s="120"/>
      <c r="PUG15" s="120"/>
      <c r="PUH15" s="120"/>
      <c r="PUI15" s="120"/>
      <c r="PUJ15" s="120"/>
      <c r="PUK15" s="120"/>
      <c r="PUL15" s="120"/>
      <c r="PUM15" s="120"/>
      <c r="PUN15" s="120"/>
      <c r="PUO15" s="120"/>
      <c r="PUP15" s="120"/>
      <c r="PUQ15" s="120"/>
      <c r="PUR15" s="120"/>
      <c r="PUS15" s="120"/>
      <c r="PUT15" s="120"/>
      <c r="PUU15" s="120"/>
      <c r="PUV15" s="120"/>
      <c r="PUW15" s="120"/>
      <c r="PUX15" s="120"/>
      <c r="PUY15" s="120"/>
      <c r="PUZ15" s="120"/>
      <c r="PVA15" s="120"/>
      <c r="PVB15" s="120"/>
      <c r="PVC15" s="120"/>
      <c r="PVD15" s="120"/>
      <c r="PVE15" s="120"/>
      <c r="PVF15" s="120"/>
      <c r="PVG15" s="120"/>
      <c r="PVH15" s="120"/>
      <c r="PVI15" s="120"/>
      <c r="PVJ15" s="120"/>
      <c r="PVK15" s="120"/>
      <c r="PVL15" s="120"/>
      <c r="PVM15" s="120"/>
      <c r="PVN15" s="120"/>
      <c r="PVO15" s="120"/>
      <c r="PVP15" s="120"/>
      <c r="PVQ15" s="120"/>
      <c r="PVR15" s="120"/>
      <c r="PVS15" s="120"/>
      <c r="PVT15" s="120"/>
      <c r="PVU15" s="120"/>
      <c r="PVV15" s="120"/>
      <c r="PVW15" s="120"/>
      <c r="PVX15" s="120"/>
      <c r="PVY15" s="120"/>
      <c r="PVZ15" s="120"/>
      <c r="PWA15" s="120"/>
      <c r="PWB15" s="120"/>
      <c r="PWC15" s="120"/>
      <c r="PWD15" s="120"/>
      <c r="PWE15" s="120"/>
      <c r="PWF15" s="120"/>
      <c r="PWG15" s="120"/>
      <c r="PWH15" s="120"/>
      <c r="PWI15" s="120"/>
      <c r="PWJ15" s="120"/>
      <c r="PWK15" s="120"/>
      <c r="PWL15" s="120"/>
      <c r="PWM15" s="120"/>
      <c r="PWN15" s="120"/>
      <c r="PWO15" s="120"/>
      <c r="PWP15" s="120"/>
      <c r="PWQ15" s="120"/>
      <c r="PWR15" s="120"/>
      <c r="PWS15" s="120"/>
      <c r="PWT15" s="120"/>
      <c r="PWU15" s="120"/>
      <c r="PWV15" s="120"/>
      <c r="PWW15" s="120"/>
      <c r="PWX15" s="120"/>
      <c r="PWY15" s="120"/>
      <c r="PWZ15" s="120"/>
      <c r="PXA15" s="120"/>
      <c r="PXB15" s="120"/>
      <c r="PXC15" s="120"/>
      <c r="PXD15" s="120"/>
      <c r="PXE15" s="120"/>
      <c r="PXF15" s="120"/>
      <c r="PXG15" s="120"/>
      <c r="PXH15" s="120"/>
      <c r="PXI15" s="120"/>
      <c r="PXJ15" s="120"/>
      <c r="PXK15" s="120"/>
      <c r="PXL15" s="120"/>
      <c r="PXM15" s="120"/>
      <c r="PXN15" s="120"/>
      <c r="PXO15" s="120"/>
      <c r="PXP15" s="120"/>
      <c r="PXQ15" s="120"/>
      <c r="PXR15" s="120"/>
      <c r="PXS15" s="120"/>
      <c r="PXT15" s="120"/>
      <c r="PXU15" s="120"/>
      <c r="PXV15" s="120"/>
      <c r="PXW15" s="120"/>
      <c r="PXX15" s="120"/>
      <c r="PXY15" s="120"/>
      <c r="PXZ15" s="120"/>
      <c r="PYA15" s="120"/>
      <c r="PYB15" s="120"/>
      <c r="PYC15" s="120"/>
      <c r="PYD15" s="120"/>
      <c r="PYE15" s="120"/>
      <c r="PYF15" s="120"/>
      <c r="PYG15" s="120"/>
      <c r="PYH15" s="120"/>
      <c r="PYI15" s="120"/>
      <c r="PYJ15" s="120"/>
      <c r="PYK15" s="120"/>
      <c r="PYL15" s="120"/>
      <c r="PYM15" s="120"/>
      <c r="PYN15" s="120"/>
      <c r="PYO15" s="120"/>
      <c r="PYP15" s="120"/>
      <c r="PYQ15" s="120"/>
      <c r="PYR15" s="120"/>
      <c r="PYS15" s="120"/>
      <c r="PYT15" s="120"/>
      <c r="PYU15" s="120"/>
      <c r="PYV15" s="120"/>
      <c r="PYW15" s="120"/>
      <c r="PYX15" s="120"/>
      <c r="PYY15" s="120"/>
      <c r="PYZ15" s="120"/>
      <c r="PZA15" s="120"/>
      <c r="PZB15" s="120"/>
      <c r="PZC15" s="120"/>
      <c r="PZD15" s="120"/>
      <c r="PZE15" s="120"/>
      <c r="PZF15" s="120"/>
      <c r="PZG15" s="120"/>
      <c r="PZH15" s="120"/>
      <c r="PZI15" s="120"/>
      <c r="PZJ15" s="120"/>
      <c r="PZK15" s="120"/>
      <c r="PZL15" s="120"/>
      <c r="PZM15" s="120"/>
      <c r="PZN15" s="120"/>
      <c r="PZO15" s="120"/>
      <c r="PZP15" s="120"/>
      <c r="PZQ15" s="120"/>
      <c r="PZR15" s="120"/>
      <c r="PZS15" s="120"/>
      <c r="PZT15" s="120"/>
      <c r="PZU15" s="120"/>
      <c r="PZV15" s="120"/>
      <c r="PZW15" s="120"/>
      <c r="PZX15" s="120"/>
      <c r="PZY15" s="120"/>
      <c r="PZZ15" s="120"/>
      <c r="QAA15" s="120"/>
      <c r="QAB15" s="120"/>
      <c r="QAC15" s="120"/>
      <c r="QAD15" s="120"/>
      <c r="QAE15" s="120"/>
      <c r="QAF15" s="120"/>
      <c r="QAG15" s="120"/>
      <c r="QAH15" s="120"/>
      <c r="QAI15" s="120"/>
      <c r="QAJ15" s="120"/>
      <c r="QAK15" s="120"/>
      <c r="QAL15" s="120"/>
      <c r="QAM15" s="120"/>
      <c r="QAN15" s="120"/>
      <c r="QAO15" s="120"/>
      <c r="QAP15" s="120"/>
      <c r="QAQ15" s="120"/>
      <c r="QAR15" s="120"/>
      <c r="QAS15" s="120"/>
      <c r="QAT15" s="120"/>
      <c r="QAU15" s="120"/>
      <c r="QAV15" s="120"/>
      <c r="QAW15" s="120"/>
      <c r="QAX15" s="120"/>
      <c r="QAY15" s="120"/>
      <c r="QAZ15" s="120"/>
      <c r="QBA15" s="120"/>
      <c r="QBB15" s="120"/>
      <c r="QBC15" s="120"/>
      <c r="QBD15" s="120"/>
      <c r="QBE15" s="120"/>
      <c r="QBF15" s="120"/>
      <c r="QBG15" s="120"/>
      <c r="QBH15" s="120"/>
      <c r="QBI15" s="120"/>
      <c r="QBJ15" s="120"/>
      <c r="QBK15" s="120"/>
      <c r="QBL15" s="120"/>
      <c r="QBM15" s="120"/>
      <c r="QBN15" s="120"/>
      <c r="QBO15" s="120"/>
      <c r="QBP15" s="120"/>
      <c r="QBQ15" s="120"/>
      <c r="QBR15" s="120"/>
      <c r="QBS15" s="120"/>
      <c r="QBT15" s="120"/>
      <c r="QBU15" s="120"/>
      <c r="QBV15" s="120"/>
      <c r="QBW15" s="120"/>
      <c r="QBX15" s="120"/>
      <c r="QBY15" s="120"/>
      <c r="QBZ15" s="120"/>
      <c r="QCA15" s="120"/>
      <c r="QCB15" s="120"/>
      <c r="QCC15" s="120"/>
      <c r="QCD15" s="120"/>
      <c r="QCE15" s="120"/>
      <c r="QCF15" s="120"/>
      <c r="QCG15" s="120"/>
      <c r="QCH15" s="120"/>
      <c r="QCI15" s="120"/>
      <c r="QCJ15" s="120"/>
      <c r="QCK15" s="120"/>
      <c r="QCL15" s="120"/>
      <c r="QCM15" s="120"/>
      <c r="QCN15" s="120"/>
      <c r="QCO15" s="120"/>
      <c r="QCP15" s="120"/>
      <c r="QCQ15" s="120"/>
      <c r="QCR15" s="120"/>
      <c r="QCS15" s="120"/>
      <c r="QCT15" s="120"/>
      <c r="QCU15" s="120"/>
      <c r="QCV15" s="120"/>
      <c r="QCW15" s="120"/>
      <c r="QCX15" s="120"/>
      <c r="QCY15" s="120"/>
      <c r="QCZ15" s="120"/>
      <c r="QDA15" s="120"/>
      <c r="QDB15" s="120"/>
      <c r="QDC15" s="120"/>
      <c r="QDD15" s="120"/>
      <c r="QDE15" s="120"/>
      <c r="QDF15" s="120"/>
      <c r="QDG15" s="120"/>
      <c r="QDH15" s="120"/>
      <c r="QDI15" s="120"/>
      <c r="QDJ15" s="120"/>
      <c r="QDK15" s="120"/>
      <c r="QDL15" s="120"/>
      <c r="QDM15" s="120"/>
      <c r="QDN15" s="120"/>
      <c r="QDO15" s="120"/>
      <c r="QDP15" s="120"/>
      <c r="QDQ15" s="120"/>
      <c r="QDR15" s="120"/>
      <c r="QDS15" s="120"/>
      <c r="QDT15" s="120"/>
      <c r="QDU15" s="120"/>
      <c r="QDV15" s="120"/>
      <c r="QDW15" s="120"/>
      <c r="QDX15" s="120"/>
      <c r="QDY15" s="120"/>
      <c r="QDZ15" s="120"/>
      <c r="QEA15" s="120"/>
      <c r="QEB15" s="120"/>
      <c r="QEC15" s="120"/>
      <c r="QED15" s="120"/>
      <c r="QEE15" s="120"/>
      <c r="QEF15" s="120"/>
      <c r="QEG15" s="120"/>
      <c r="QEH15" s="120"/>
      <c r="QEI15" s="120"/>
      <c r="QEJ15" s="120"/>
      <c r="QEK15" s="120"/>
      <c r="QEL15" s="120"/>
      <c r="QEM15" s="120"/>
      <c r="QEN15" s="120"/>
      <c r="QEO15" s="120"/>
      <c r="QEP15" s="120"/>
      <c r="QEQ15" s="120"/>
      <c r="QER15" s="120"/>
      <c r="QES15" s="120"/>
      <c r="QET15" s="120"/>
      <c r="QEU15" s="120"/>
      <c r="QEV15" s="120"/>
      <c r="QEW15" s="120"/>
      <c r="QEX15" s="120"/>
      <c r="QEY15" s="120"/>
      <c r="QEZ15" s="120"/>
      <c r="QFA15" s="120"/>
      <c r="QFB15" s="120"/>
      <c r="QFC15" s="120"/>
      <c r="QFD15" s="120"/>
      <c r="QFE15" s="120"/>
      <c r="QFF15" s="120"/>
      <c r="QFG15" s="120"/>
      <c r="QFH15" s="120"/>
      <c r="QFI15" s="120"/>
      <c r="QFJ15" s="120"/>
      <c r="QFK15" s="120"/>
      <c r="QFL15" s="120"/>
      <c r="QFM15" s="120"/>
      <c r="QFN15" s="120"/>
      <c r="QFO15" s="120"/>
      <c r="QFP15" s="120"/>
      <c r="QFQ15" s="120"/>
      <c r="QFR15" s="120"/>
      <c r="QFS15" s="120"/>
      <c r="QFT15" s="120"/>
      <c r="QFU15" s="120"/>
      <c r="QFV15" s="120"/>
      <c r="QFW15" s="120"/>
      <c r="QFX15" s="120"/>
      <c r="QFY15" s="120"/>
      <c r="QFZ15" s="120"/>
      <c r="QGA15" s="120"/>
      <c r="QGB15" s="120"/>
      <c r="QGC15" s="120"/>
      <c r="QGD15" s="120"/>
      <c r="QGE15" s="120"/>
      <c r="QGF15" s="120"/>
      <c r="QGG15" s="120"/>
      <c r="QGH15" s="120"/>
      <c r="QGI15" s="120"/>
      <c r="QGJ15" s="120"/>
      <c r="QGK15" s="120"/>
      <c r="QGL15" s="120"/>
      <c r="QGM15" s="120"/>
      <c r="QGN15" s="120"/>
      <c r="QGO15" s="120"/>
      <c r="QGP15" s="120"/>
      <c r="QGQ15" s="120"/>
      <c r="QGR15" s="120"/>
      <c r="QGS15" s="120"/>
      <c r="QGT15" s="120"/>
      <c r="QGU15" s="120"/>
      <c r="QGV15" s="120"/>
      <c r="QGW15" s="120"/>
      <c r="QGX15" s="120"/>
      <c r="QGY15" s="120"/>
      <c r="QGZ15" s="120"/>
      <c r="QHA15" s="120"/>
      <c r="QHB15" s="120"/>
      <c r="QHC15" s="120"/>
      <c r="QHD15" s="120"/>
      <c r="QHE15" s="120"/>
      <c r="QHF15" s="120"/>
      <c r="QHG15" s="120"/>
      <c r="QHH15" s="120"/>
      <c r="QHI15" s="120"/>
      <c r="QHJ15" s="120"/>
      <c r="QHK15" s="120"/>
      <c r="QHL15" s="120"/>
      <c r="QHM15" s="120"/>
      <c r="QHN15" s="120"/>
      <c r="QHO15" s="120"/>
      <c r="QHP15" s="120"/>
      <c r="QHQ15" s="120"/>
      <c r="QHR15" s="120"/>
      <c r="QHS15" s="120"/>
      <c r="QHT15" s="120"/>
      <c r="QHU15" s="120"/>
      <c r="QHV15" s="120"/>
      <c r="QHW15" s="120"/>
      <c r="QHX15" s="120"/>
      <c r="QHY15" s="120"/>
      <c r="QHZ15" s="120"/>
      <c r="QIA15" s="120"/>
      <c r="QIB15" s="120"/>
      <c r="QIC15" s="120"/>
      <c r="QID15" s="120"/>
      <c r="QIE15" s="120"/>
      <c r="QIF15" s="120"/>
      <c r="QIG15" s="120"/>
      <c r="QIH15" s="120"/>
      <c r="QII15" s="120"/>
      <c r="QIJ15" s="120"/>
      <c r="QIK15" s="120"/>
      <c r="QIL15" s="120"/>
      <c r="QIM15" s="120"/>
      <c r="QIN15" s="120"/>
      <c r="QIO15" s="120"/>
      <c r="QIP15" s="120"/>
      <c r="QIQ15" s="120"/>
      <c r="QIR15" s="120"/>
      <c r="QIS15" s="120"/>
      <c r="QIT15" s="120"/>
      <c r="QIU15" s="120"/>
      <c r="QIV15" s="120"/>
      <c r="QIW15" s="120"/>
      <c r="QIX15" s="120"/>
      <c r="QIY15" s="120"/>
      <c r="QIZ15" s="120"/>
      <c r="QJA15" s="120"/>
      <c r="QJB15" s="120"/>
      <c r="QJC15" s="120"/>
      <c r="QJD15" s="120"/>
      <c r="QJE15" s="120"/>
      <c r="QJF15" s="120"/>
      <c r="QJG15" s="120"/>
      <c r="QJH15" s="120"/>
      <c r="QJI15" s="120"/>
      <c r="QJJ15" s="120"/>
      <c r="QJK15" s="120"/>
      <c r="QJL15" s="120"/>
      <c r="QJM15" s="120"/>
      <c r="QJN15" s="120"/>
      <c r="QJO15" s="120"/>
      <c r="QJP15" s="120"/>
      <c r="QJQ15" s="120"/>
      <c r="QJR15" s="120"/>
      <c r="QJS15" s="120"/>
      <c r="QJT15" s="120"/>
      <c r="QJU15" s="120"/>
      <c r="QJV15" s="120"/>
      <c r="QJW15" s="120"/>
      <c r="QJX15" s="120"/>
      <c r="QJY15" s="120"/>
      <c r="QJZ15" s="120"/>
      <c r="QKA15" s="120"/>
      <c r="QKB15" s="120"/>
      <c r="QKC15" s="120"/>
      <c r="QKD15" s="120"/>
      <c r="QKE15" s="120"/>
      <c r="QKF15" s="120"/>
      <c r="QKG15" s="120"/>
      <c r="QKH15" s="120"/>
      <c r="QKI15" s="120"/>
      <c r="QKJ15" s="120"/>
      <c r="QKK15" s="120"/>
      <c r="QKL15" s="120"/>
      <c r="QKM15" s="120"/>
      <c r="QKN15" s="120"/>
      <c r="QKO15" s="120"/>
      <c r="QKP15" s="120"/>
      <c r="QKQ15" s="120"/>
      <c r="QKR15" s="120"/>
      <c r="QKS15" s="120"/>
      <c r="QKT15" s="120"/>
      <c r="QKU15" s="120"/>
      <c r="QKV15" s="120"/>
      <c r="QKW15" s="120"/>
      <c r="QKX15" s="120"/>
      <c r="QKY15" s="120"/>
      <c r="QKZ15" s="120"/>
      <c r="QLA15" s="120"/>
      <c r="QLB15" s="120"/>
      <c r="QLC15" s="120"/>
      <c r="QLD15" s="120"/>
      <c r="QLE15" s="120"/>
      <c r="QLF15" s="120"/>
      <c r="QLG15" s="120"/>
      <c r="QLH15" s="120"/>
      <c r="QLI15" s="120"/>
      <c r="QLJ15" s="120"/>
      <c r="QLK15" s="120"/>
      <c r="QLL15" s="120"/>
      <c r="QLM15" s="120"/>
      <c r="QLN15" s="120"/>
      <c r="QLO15" s="120"/>
      <c r="QLP15" s="120"/>
      <c r="QLQ15" s="120"/>
      <c r="QLR15" s="120"/>
      <c r="QLS15" s="120"/>
      <c r="QLT15" s="120"/>
      <c r="QLU15" s="120"/>
      <c r="QLV15" s="120"/>
      <c r="QLW15" s="120"/>
      <c r="QLX15" s="120"/>
      <c r="QLY15" s="120"/>
      <c r="QLZ15" s="120"/>
      <c r="QMA15" s="120"/>
      <c r="QMB15" s="120"/>
      <c r="QMC15" s="120"/>
      <c r="QMD15" s="120"/>
      <c r="QME15" s="120"/>
      <c r="QMF15" s="120"/>
      <c r="QMG15" s="120"/>
      <c r="QMH15" s="120"/>
      <c r="QMI15" s="120"/>
      <c r="QMJ15" s="120"/>
      <c r="QMK15" s="120"/>
      <c r="QML15" s="120"/>
      <c r="QMM15" s="120"/>
      <c r="QMN15" s="120"/>
      <c r="QMO15" s="120"/>
      <c r="QMP15" s="120"/>
      <c r="QMQ15" s="120"/>
      <c r="QMR15" s="120"/>
      <c r="QMS15" s="120"/>
      <c r="QMT15" s="120"/>
      <c r="QMU15" s="120"/>
      <c r="QMV15" s="120"/>
      <c r="QMW15" s="120"/>
      <c r="QMX15" s="120"/>
      <c r="QMY15" s="120"/>
      <c r="QMZ15" s="120"/>
      <c r="QNA15" s="120"/>
      <c r="QNB15" s="120"/>
      <c r="QNC15" s="120"/>
      <c r="QND15" s="120"/>
      <c r="QNE15" s="120"/>
      <c r="QNF15" s="120"/>
      <c r="QNG15" s="120"/>
      <c r="QNH15" s="120"/>
      <c r="QNI15" s="120"/>
      <c r="QNJ15" s="120"/>
      <c r="QNK15" s="120"/>
      <c r="QNL15" s="120"/>
      <c r="QNM15" s="120"/>
      <c r="QNN15" s="120"/>
      <c r="QNO15" s="120"/>
      <c r="QNP15" s="120"/>
      <c r="QNQ15" s="120"/>
      <c r="QNR15" s="120"/>
      <c r="QNS15" s="120"/>
      <c r="QNT15" s="120"/>
      <c r="QNU15" s="120"/>
      <c r="QNV15" s="120"/>
      <c r="QNW15" s="120"/>
      <c r="QNX15" s="120"/>
      <c r="QNY15" s="120"/>
      <c r="QNZ15" s="120"/>
      <c r="QOA15" s="120"/>
      <c r="QOB15" s="120"/>
      <c r="QOC15" s="120"/>
      <c r="QOD15" s="120"/>
      <c r="QOE15" s="120"/>
      <c r="QOF15" s="120"/>
      <c r="QOG15" s="120"/>
      <c r="QOH15" s="120"/>
      <c r="QOI15" s="120"/>
      <c r="QOJ15" s="120"/>
      <c r="QOK15" s="120"/>
      <c r="QOL15" s="120"/>
      <c r="QOM15" s="120"/>
      <c r="QON15" s="120"/>
      <c r="QOO15" s="120"/>
      <c r="QOP15" s="120"/>
      <c r="QOQ15" s="120"/>
      <c r="QOR15" s="120"/>
      <c r="QOS15" s="120"/>
      <c r="QOT15" s="120"/>
      <c r="QOU15" s="120"/>
      <c r="QOV15" s="120"/>
      <c r="QOW15" s="120"/>
      <c r="QOX15" s="120"/>
      <c r="QOY15" s="120"/>
      <c r="QOZ15" s="120"/>
      <c r="QPA15" s="120"/>
      <c r="QPB15" s="120"/>
      <c r="QPC15" s="120"/>
      <c r="QPD15" s="120"/>
      <c r="QPE15" s="120"/>
      <c r="QPF15" s="120"/>
      <c r="QPG15" s="120"/>
      <c r="QPH15" s="120"/>
      <c r="QPI15" s="120"/>
      <c r="QPJ15" s="120"/>
      <c r="QPK15" s="120"/>
      <c r="QPL15" s="120"/>
      <c r="QPM15" s="120"/>
      <c r="QPN15" s="120"/>
      <c r="QPO15" s="120"/>
      <c r="QPP15" s="120"/>
      <c r="QPQ15" s="120"/>
      <c r="QPR15" s="120"/>
      <c r="QPS15" s="120"/>
      <c r="QPT15" s="120"/>
      <c r="QPU15" s="120"/>
      <c r="QPV15" s="120"/>
      <c r="QPW15" s="120"/>
      <c r="QPX15" s="120"/>
      <c r="QPY15" s="120"/>
      <c r="QPZ15" s="120"/>
      <c r="QQA15" s="120"/>
      <c r="QQB15" s="120"/>
      <c r="QQC15" s="120"/>
      <c r="QQD15" s="120"/>
      <c r="QQE15" s="120"/>
      <c r="QQF15" s="120"/>
      <c r="QQG15" s="120"/>
      <c r="QQH15" s="120"/>
      <c r="QQI15" s="120"/>
      <c r="QQJ15" s="120"/>
      <c r="QQK15" s="120"/>
      <c r="QQL15" s="120"/>
      <c r="QQM15" s="120"/>
      <c r="QQN15" s="120"/>
      <c r="QQO15" s="120"/>
      <c r="QQP15" s="120"/>
      <c r="QQQ15" s="120"/>
      <c r="QQR15" s="120"/>
      <c r="QQS15" s="120"/>
      <c r="QQT15" s="120"/>
      <c r="QQU15" s="120"/>
      <c r="QQV15" s="120"/>
      <c r="QQW15" s="120"/>
      <c r="QQX15" s="120"/>
      <c r="QQY15" s="120"/>
      <c r="QQZ15" s="120"/>
      <c r="QRA15" s="120"/>
      <c r="QRB15" s="120"/>
      <c r="QRC15" s="120"/>
      <c r="QRD15" s="120"/>
      <c r="QRE15" s="120"/>
      <c r="QRF15" s="120"/>
      <c r="QRG15" s="120"/>
      <c r="QRH15" s="120"/>
      <c r="QRI15" s="120"/>
      <c r="QRJ15" s="120"/>
      <c r="QRK15" s="120"/>
      <c r="QRL15" s="120"/>
      <c r="QRM15" s="120"/>
      <c r="QRN15" s="120"/>
      <c r="QRO15" s="120"/>
      <c r="QRP15" s="120"/>
      <c r="QRQ15" s="120"/>
      <c r="QRR15" s="120"/>
      <c r="QRS15" s="120"/>
      <c r="QRT15" s="120"/>
      <c r="QRU15" s="120"/>
      <c r="QRV15" s="120"/>
      <c r="QRW15" s="120"/>
      <c r="QRX15" s="120"/>
      <c r="QRY15" s="120"/>
      <c r="QRZ15" s="120"/>
      <c r="QSA15" s="120"/>
      <c r="QSB15" s="120"/>
      <c r="QSC15" s="120"/>
      <c r="QSD15" s="120"/>
      <c r="QSE15" s="120"/>
      <c r="QSF15" s="120"/>
      <c r="QSG15" s="120"/>
      <c r="QSH15" s="120"/>
      <c r="QSI15" s="120"/>
      <c r="QSJ15" s="120"/>
      <c r="QSK15" s="120"/>
      <c r="QSL15" s="120"/>
      <c r="QSM15" s="120"/>
      <c r="QSN15" s="120"/>
      <c r="QSO15" s="120"/>
      <c r="QSP15" s="120"/>
      <c r="QSQ15" s="120"/>
      <c r="QSR15" s="120"/>
      <c r="QSS15" s="120"/>
      <c r="QST15" s="120"/>
      <c r="QSU15" s="120"/>
      <c r="QSV15" s="120"/>
      <c r="QSW15" s="120"/>
      <c r="QSX15" s="120"/>
      <c r="QSY15" s="120"/>
      <c r="QSZ15" s="120"/>
      <c r="QTA15" s="120"/>
      <c r="QTB15" s="120"/>
      <c r="QTC15" s="120"/>
      <c r="QTD15" s="120"/>
      <c r="QTE15" s="120"/>
      <c r="QTF15" s="120"/>
      <c r="QTG15" s="120"/>
      <c r="QTH15" s="120"/>
      <c r="QTI15" s="120"/>
      <c r="QTJ15" s="120"/>
      <c r="QTK15" s="120"/>
      <c r="QTL15" s="120"/>
      <c r="QTM15" s="120"/>
      <c r="QTN15" s="120"/>
      <c r="QTO15" s="120"/>
      <c r="QTP15" s="120"/>
      <c r="QTQ15" s="120"/>
      <c r="QTR15" s="120"/>
      <c r="QTS15" s="120"/>
      <c r="QTT15" s="120"/>
      <c r="QTU15" s="120"/>
      <c r="QTV15" s="120"/>
      <c r="QTW15" s="120"/>
      <c r="QTX15" s="120"/>
      <c r="QTY15" s="120"/>
      <c r="QTZ15" s="120"/>
      <c r="QUA15" s="120"/>
      <c r="QUB15" s="120"/>
      <c r="QUC15" s="120"/>
      <c r="QUD15" s="120"/>
      <c r="QUE15" s="120"/>
      <c r="QUF15" s="120"/>
      <c r="QUG15" s="120"/>
      <c r="QUH15" s="120"/>
      <c r="QUI15" s="120"/>
      <c r="QUJ15" s="120"/>
      <c r="QUK15" s="120"/>
      <c r="QUL15" s="120"/>
      <c r="QUM15" s="120"/>
      <c r="QUN15" s="120"/>
      <c r="QUO15" s="120"/>
      <c r="QUP15" s="120"/>
      <c r="QUQ15" s="120"/>
      <c r="QUR15" s="120"/>
      <c r="QUS15" s="120"/>
      <c r="QUT15" s="120"/>
      <c r="QUU15" s="120"/>
      <c r="QUV15" s="120"/>
      <c r="QUW15" s="120"/>
      <c r="QUX15" s="120"/>
      <c r="QUY15" s="120"/>
      <c r="QUZ15" s="120"/>
      <c r="QVA15" s="120"/>
      <c r="QVB15" s="120"/>
      <c r="QVC15" s="120"/>
      <c r="QVD15" s="120"/>
      <c r="QVE15" s="120"/>
      <c r="QVF15" s="120"/>
      <c r="QVG15" s="120"/>
      <c r="QVH15" s="120"/>
      <c r="QVI15" s="120"/>
      <c r="QVJ15" s="120"/>
      <c r="QVK15" s="120"/>
      <c r="QVL15" s="120"/>
      <c r="QVM15" s="120"/>
      <c r="QVN15" s="120"/>
      <c r="QVO15" s="120"/>
      <c r="QVP15" s="120"/>
      <c r="QVQ15" s="120"/>
      <c r="QVR15" s="120"/>
      <c r="QVS15" s="120"/>
      <c r="QVT15" s="120"/>
      <c r="QVU15" s="120"/>
      <c r="QVV15" s="120"/>
      <c r="QVW15" s="120"/>
      <c r="QVX15" s="120"/>
      <c r="QVY15" s="120"/>
      <c r="QVZ15" s="120"/>
      <c r="QWA15" s="120"/>
      <c r="QWB15" s="120"/>
      <c r="QWC15" s="120"/>
      <c r="QWD15" s="120"/>
      <c r="QWE15" s="120"/>
      <c r="QWF15" s="120"/>
      <c r="QWG15" s="120"/>
      <c r="QWH15" s="120"/>
      <c r="QWI15" s="120"/>
      <c r="QWJ15" s="120"/>
      <c r="QWK15" s="120"/>
      <c r="QWL15" s="120"/>
      <c r="QWM15" s="120"/>
      <c r="QWN15" s="120"/>
      <c r="QWO15" s="120"/>
      <c r="QWP15" s="120"/>
      <c r="QWQ15" s="120"/>
      <c r="QWR15" s="120"/>
      <c r="QWS15" s="120"/>
      <c r="QWT15" s="120"/>
      <c r="QWU15" s="120"/>
      <c r="QWV15" s="120"/>
      <c r="QWW15" s="120"/>
      <c r="QWX15" s="120"/>
      <c r="QWY15" s="120"/>
      <c r="QWZ15" s="120"/>
      <c r="QXA15" s="120"/>
      <c r="QXB15" s="120"/>
      <c r="QXC15" s="120"/>
      <c r="QXD15" s="120"/>
      <c r="QXE15" s="120"/>
      <c r="QXF15" s="120"/>
      <c r="QXG15" s="120"/>
      <c r="QXH15" s="120"/>
      <c r="QXI15" s="120"/>
      <c r="QXJ15" s="120"/>
      <c r="QXK15" s="120"/>
      <c r="QXL15" s="120"/>
      <c r="QXM15" s="120"/>
      <c r="QXN15" s="120"/>
      <c r="QXO15" s="120"/>
      <c r="QXP15" s="120"/>
      <c r="QXQ15" s="120"/>
      <c r="QXR15" s="120"/>
      <c r="QXS15" s="120"/>
      <c r="QXT15" s="120"/>
      <c r="QXU15" s="120"/>
      <c r="QXV15" s="120"/>
      <c r="QXW15" s="120"/>
      <c r="QXX15" s="120"/>
      <c r="QXY15" s="120"/>
      <c r="QXZ15" s="120"/>
      <c r="QYA15" s="120"/>
      <c r="QYB15" s="120"/>
      <c r="QYC15" s="120"/>
      <c r="QYD15" s="120"/>
      <c r="QYE15" s="120"/>
      <c r="QYF15" s="120"/>
      <c r="QYG15" s="120"/>
      <c r="QYH15" s="120"/>
      <c r="QYI15" s="120"/>
      <c r="QYJ15" s="120"/>
      <c r="QYK15" s="120"/>
      <c r="QYL15" s="120"/>
      <c r="QYM15" s="120"/>
      <c r="QYN15" s="120"/>
      <c r="QYO15" s="120"/>
      <c r="QYP15" s="120"/>
      <c r="QYQ15" s="120"/>
      <c r="QYR15" s="120"/>
      <c r="QYS15" s="120"/>
      <c r="QYT15" s="120"/>
      <c r="QYU15" s="120"/>
      <c r="QYV15" s="120"/>
      <c r="QYW15" s="120"/>
      <c r="QYX15" s="120"/>
      <c r="QYY15" s="120"/>
      <c r="QYZ15" s="120"/>
      <c r="QZA15" s="120"/>
      <c r="QZB15" s="120"/>
      <c r="QZC15" s="120"/>
      <c r="QZD15" s="120"/>
      <c r="QZE15" s="120"/>
      <c r="QZF15" s="120"/>
      <c r="QZG15" s="120"/>
      <c r="QZH15" s="120"/>
      <c r="QZI15" s="120"/>
      <c r="QZJ15" s="120"/>
      <c r="QZK15" s="120"/>
      <c r="QZL15" s="120"/>
      <c r="QZM15" s="120"/>
      <c r="QZN15" s="120"/>
      <c r="QZO15" s="120"/>
      <c r="QZP15" s="120"/>
      <c r="QZQ15" s="120"/>
      <c r="QZR15" s="120"/>
      <c r="QZS15" s="120"/>
      <c r="QZT15" s="120"/>
      <c r="QZU15" s="120"/>
      <c r="QZV15" s="120"/>
      <c r="QZW15" s="120"/>
      <c r="QZX15" s="120"/>
      <c r="QZY15" s="120"/>
      <c r="QZZ15" s="120"/>
      <c r="RAA15" s="120"/>
      <c r="RAB15" s="120"/>
      <c r="RAC15" s="120"/>
      <c r="RAD15" s="120"/>
      <c r="RAE15" s="120"/>
      <c r="RAF15" s="120"/>
      <c r="RAG15" s="120"/>
      <c r="RAH15" s="120"/>
      <c r="RAI15" s="120"/>
      <c r="RAJ15" s="120"/>
      <c r="RAK15" s="120"/>
      <c r="RAL15" s="120"/>
      <c r="RAM15" s="120"/>
      <c r="RAN15" s="120"/>
      <c r="RAO15" s="120"/>
      <c r="RAP15" s="120"/>
      <c r="RAQ15" s="120"/>
      <c r="RAR15" s="120"/>
      <c r="RAS15" s="120"/>
      <c r="RAT15" s="120"/>
      <c r="RAU15" s="120"/>
      <c r="RAV15" s="120"/>
      <c r="RAW15" s="120"/>
      <c r="RAX15" s="120"/>
      <c r="RAY15" s="120"/>
      <c r="RAZ15" s="120"/>
      <c r="RBA15" s="120"/>
      <c r="RBB15" s="120"/>
      <c r="RBC15" s="120"/>
      <c r="RBD15" s="120"/>
      <c r="RBE15" s="120"/>
      <c r="RBF15" s="120"/>
      <c r="RBG15" s="120"/>
      <c r="RBH15" s="120"/>
      <c r="RBI15" s="120"/>
      <c r="RBJ15" s="120"/>
      <c r="RBK15" s="120"/>
      <c r="RBL15" s="120"/>
      <c r="RBM15" s="120"/>
      <c r="RBN15" s="120"/>
      <c r="RBO15" s="120"/>
      <c r="RBP15" s="120"/>
      <c r="RBQ15" s="120"/>
      <c r="RBR15" s="120"/>
      <c r="RBS15" s="120"/>
      <c r="RBT15" s="120"/>
      <c r="RBU15" s="120"/>
      <c r="RBV15" s="120"/>
      <c r="RBW15" s="120"/>
      <c r="RBX15" s="120"/>
      <c r="RBY15" s="120"/>
      <c r="RBZ15" s="120"/>
      <c r="RCA15" s="120"/>
      <c r="RCB15" s="120"/>
      <c r="RCC15" s="120"/>
      <c r="RCD15" s="120"/>
      <c r="RCE15" s="120"/>
      <c r="RCF15" s="120"/>
      <c r="RCG15" s="120"/>
      <c r="RCH15" s="120"/>
      <c r="RCI15" s="120"/>
      <c r="RCJ15" s="120"/>
      <c r="RCK15" s="120"/>
      <c r="RCL15" s="120"/>
      <c r="RCM15" s="120"/>
      <c r="RCN15" s="120"/>
      <c r="RCO15" s="120"/>
      <c r="RCP15" s="120"/>
      <c r="RCQ15" s="120"/>
      <c r="RCR15" s="120"/>
      <c r="RCS15" s="120"/>
      <c r="RCT15" s="120"/>
      <c r="RCU15" s="120"/>
      <c r="RCV15" s="120"/>
      <c r="RCW15" s="120"/>
      <c r="RCX15" s="120"/>
      <c r="RCY15" s="120"/>
      <c r="RCZ15" s="120"/>
      <c r="RDA15" s="120"/>
      <c r="RDB15" s="120"/>
      <c r="RDC15" s="120"/>
      <c r="RDD15" s="120"/>
      <c r="RDE15" s="120"/>
      <c r="RDF15" s="120"/>
      <c r="RDG15" s="120"/>
      <c r="RDH15" s="120"/>
      <c r="RDI15" s="120"/>
      <c r="RDJ15" s="120"/>
      <c r="RDK15" s="120"/>
      <c r="RDL15" s="120"/>
      <c r="RDM15" s="120"/>
      <c r="RDN15" s="120"/>
      <c r="RDO15" s="120"/>
      <c r="RDP15" s="120"/>
      <c r="RDQ15" s="120"/>
      <c r="RDR15" s="120"/>
      <c r="RDS15" s="120"/>
      <c r="RDT15" s="120"/>
      <c r="RDU15" s="120"/>
      <c r="RDV15" s="120"/>
      <c r="RDW15" s="120"/>
      <c r="RDX15" s="120"/>
      <c r="RDY15" s="120"/>
      <c r="RDZ15" s="120"/>
      <c r="REA15" s="120"/>
      <c r="REB15" s="120"/>
      <c r="REC15" s="120"/>
      <c r="RED15" s="120"/>
      <c r="REE15" s="120"/>
      <c r="REF15" s="120"/>
      <c r="REG15" s="120"/>
      <c r="REH15" s="120"/>
      <c r="REI15" s="120"/>
      <c r="REJ15" s="120"/>
      <c r="REK15" s="120"/>
      <c r="REL15" s="120"/>
      <c r="REM15" s="120"/>
      <c r="REN15" s="120"/>
      <c r="REO15" s="120"/>
      <c r="REP15" s="120"/>
      <c r="REQ15" s="120"/>
      <c r="RER15" s="120"/>
      <c r="RES15" s="120"/>
      <c r="RET15" s="120"/>
      <c r="REU15" s="120"/>
      <c r="REV15" s="120"/>
      <c r="REW15" s="120"/>
      <c r="REX15" s="120"/>
      <c r="REY15" s="120"/>
      <c r="REZ15" s="120"/>
      <c r="RFA15" s="120"/>
      <c r="RFB15" s="120"/>
      <c r="RFC15" s="120"/>
      <c r="RFD15" s="120"/>
      <c r="RFE15" s="120"/>
      <c r="RFF15" s="120"/>
      <c r="RFG15" s="120"/>
      <c r="RFH15" s="120"/>
      <c r="RFI15" s="120"/>
      <c r="RFJ15" s="120"/>
      <c r="RFK15" s="120"/>
      <c r="RFL15" s="120"/>
      <c r="RFM15" s="120"/>
      <c r="RFN15" s="120"/>
      <c r="RFO15" s="120"/>
      <c r="RFP15" s="120"/>
      <c r="RFQ15" s="120"/>
      <c r="RFR15" s="120"/>
      <c r="RFS15" s="120"/>
      <c r="RFT15" s="120"/>
      <c r="RFU15" s="120"/>
      <c r="RFV15" s="120"/>
      <c r="RFW15" s="120"/>
      <c r="RFX15" s="120"/>
      <c r="RFY15" s="120"/>
      <c r="RFZ15" s="120"/>
      <c r="RGA15" s="120"/>
      <c r="RGB15" s="120"/>
      <c r="RGC15" s="120"/>
      <c r="RGD15" s="120"/>
      <c r="RGE15" s="120"/>
      <c r="RGF15" s="120"/>
      <c r="RGG15" s="120"/>
      <c r="RGH15" s="120"/>
      <c r="RGI15" s="120"/>
      <c r="RGJ15" s="120"/>
      <c r="RGK15" s="120"/>
      <c r="RGL15" s="120"/>
      <c r="RGM15" s="120"/>
      <c r="RGN15" s="120"/>
      <c r="RGO15" s="120"/>
      <c r="RGP15" s="120"/>
      <c r="RGQ15" s="120"/>
      <c r="RGR15" s="120"/>
      <c r="RGS15" s="120"/>
      <c r="RGT15" s="120"/>
      <c r="RGU15" s="120"/>
      <c r="RGV15" s="120"/>
      <c r="RGW15" s="120"/>
      <c r="RGX15" s="120"/>
      <c r="RGY15" s="120"/>
      <c r="RGZ15" s="120"/>
      <c r="RHA15" s="120"/>
      <c r="RHB15" s="120"/>
      <c r="RHC15" s="120"/>
      <c r="RHD15" s="120"/>
      <c r="RHE15" s="120"/>
      <c r="RHF15" s="120"/>
      <c r="RHG15" s="120"/>
      <c r="RHH15" s="120"/>
      <c r="RHI15" s="120"/>
      <c r="RHJ15" s="120"/>
      <c r="RHK15" s="120"/>
      <c r="RHL15" s="120"/>
      <c r="RHM15" s="120"/>
      <c r="RHN15" s="120"/>
      <c r="RHO15" s="120"/>
      <c r="RHP15" s="120"/>
      <c r="RHQ15" s="120"/>
      <c r="RHR15" s="120"/>
      <c r="RHS15" s="120"/>
      <c r="RHT15" s="120"/>
      <c r="RHU15" s="120"/>
      <c r="RHV15" s="120"/>
      <c r="RHW15" s="120"/>
      <c r="RHX15" s="120"/>
      <c r="RHY15" s="120"/>
      <c r="RHZ15" s="120"/>
      <c r="RIA15" s="120"/>
      <c r="RIB15" s="120"/>
      <c r="RIC15" s="120"/>
      <c r="RID15" s="120"/>
      <c r="RIE15" s="120"/>
      <c r="RIF15" s="120"/>
      <c r="RIG15" s="120"/>
      <c r="RIH15" s="120"/>
      <c r="RII15" s="120"/>
      <c r="RIJ15" s="120"/>
      <c r="RIK15" s="120"/>
      <c r="RIL15" s="120"/>
      <c r="RIM15" s="120"/>
      <c r="RIN15" s="120"/>
      <c r="RIO15" s="120"/>
      <c r="RIP15" s="120"/>
      <c r="RIQ15" s="120"/>
      <c r="RIR15" s="120"/>
      <c r="RIS15" s="120"/>
      <c r="RIT15" s="120"/>
      <c r="RIU15" s="120"/>
      <c r="RIV15" s="120"/>
      <c r="RIW15" s="120"/>
      <c r="RIX15" s="120"/>
      <c r="RIY15" s="120"/>
      <c r="RIZ15" s="120"/>
      <c r="RJA15" s="120"/>
      <c r="RJB15" s="120"/>
      <c r="RJC15" s="120"/>
      <c r="RJD15" s="120"/>
      <c r="RJE15" s="120"/>
      <c r="RJF15" s="120"/>
      <c r="RJG15" s="120"/>
      <c r="RJH15" s="120"/>
      <c r="RJI15" s="120"/>
      <c r="RJJ15" s="120"/>
      <c r="RJK15" s="120"/>
      <c r="RJL15" s="120"/>
      <c r="RJM15" s="120"/>
      <c r="RJN15" s="120"/>
      <c r="RJO15" s="120"/>
      <c r="RJP15" s="120"/>
      <c r="RJQ15" s="120"/>
      <c r="RJR15" s="120"/>
      <c r="RJS15" s="120"/>
      <c r="RJT15" s="120"/>
      <c r="RJU15" s="120"/>
      <c r="RJV15" s="120"/>
      <c r="RJW15" s="120"/>
      <c r="RJX15" s="120"/>
      <c r="RJY15" s="120"/>
      <c r="RJZ15" s="120"/>
      <c r="RKA15" s="120"/>
      <c r="RKB15" s="120"/>
      <c r="RKC15" s="120"/>
      <c r="RKD15" s="120"/>
      <c r="RKE15" s="120"/>
      <c r="RKF15" s="120"/>
      <c r="RKG15" s="120"/>
      <c r="RKH15" s="120"/>
      <c r="RKI15" s="120"/>
      <c r="RKJ15" s="120"/>
      <c r="RKK15" s="120"/>
      <c r="RKL15" s="120"/>
      <c r="RKM15" s="120"/>
      <c r="RKN15" s="120"/>
      <c r="RKO15" s="120"/>
      <c r="RKP15" s="120"/>
      <c r="RKQ15" s="120"/>
      <c r="RKR15" s="120"/>
      <c r="RKS15" s="120"/>
      <c r="RKT15" s="120"/>
      <c r="RKU15" s="120"/>
      <c r="RKV15" s="120"/>
      <c r="RKW15" s="120"/>
      <c r="RKX15" s="120"/>
      <c r="RKY15" s="120"/>
      <c r="RKZ15" s="120"/>
      <c r="RLA15" s="120"/>
      <c r="RLB15" s="120"/>
      <c r="RLC15" s="120"/>
      <c r="RLD15" s="120"/>
      <c r="RLE15" s="120"/>
      <c r="RLF15" s="120"/>
      <c r="RLG15" s="120"/>
      <c r="RLH15" s="120"/>
      <c r="RLI15" s="120"/>
      <c r="RLJ15" s="120"/>
      <c r="RLK15" s="120"/>
      <c r="RLL15" s="120"/>
      <c r="RLM15" s="120"/>
      <c r="RLN15" s="120"/>
      <c r="RLO15" s="120"/>
      <c r="RLP15" s="120"/>
      <c r="RLQ15" s="120"/>
      <c r="RLR15" s="120"/>
      <c r="RLS15" s="120"/>
      <c r="RLT15" s="120"/>
      <c r="RLU15" s="120"/>
      <c r="RLV15" s="120"/>
      <c r="RLW15" s="120"/>
      <c r="RLX15" s="120"/>
      <c r="RLY15" s="120"/>
      <c r="RLZ15" s="120"/>
      <c r="RMA15" s="120"/>
      <c r="RMB15" s="120"/>
      <c r="RMC15" s="120"/>
      <c r="RMD15" s="120"/>
      <c r="RME15" s="120"/>
      <c r="RMF15" s="120"/>
      <c r="RMG15" s="120"/>
      <c r="RMH15" s="120"/>
      <c r="RMI15" s="120"/>
      <c r="RMJ15" s="120"/>
      <c r="RMK15" s="120"/>
      <c r="RML15" s="120"/>
      <c r="RMM15" s="120"/>
      <c r="RMN15" s="120"/>
      <c r="RMO15" s="120"/>
      <c r="RMP15" s="120"/>
      <c r="RMQ15" s="120"/>
      <c r="RMR15" s="120"/>
      <c r="RMS15" s="120"/>
      <c r="RMT15" s="120"/>
      <c r="RMU15" s="120"/>
      <c r="RMV15" s="120"/>
      <c r="RMW15" s="120"/>
      <c r="RMX15" s="120"/>
      <c r="RMY15" s="120"/>
      <c r="RMZ15" s="120"/>
      <c r="RNA15" s="120"/>
      <c r="RNB15" s="120"/>
      <c r="RNC15" s="120"/>
      <c r="RND15" s="120"/>
      <c r="RNE15" s="120"/>
      <c r="RNF15" s="120"/>
      <c r="RNG15" s="120"/>
      <c r="RNH15" s="120"/>
      <c r="RNI15" s="120"/>
      <c r="RNJ15" s="120"/>
      <c r="RNK15" s="120"/>
      <c r="RNL15" s="120"/>
      <c r="RNM15" s="120"/>
      <c r="RNN15" s="120"/>
      <c r="RNO15" s="120"/>
      <c r="RNP15" s="120"/>
      <c r="RNQ15" s="120"/>
      <c r="RNR15" s="120"/>
      <c r="RNS15" s="120"/>
      <c r="RNT15" s="120"/>
      <c r="RNU15" s="120"/>
      <c r="RNV15" s="120"/>
      <c r="RNW15" s="120"/>
      <c r="RNX15" s="120"/>
      <c r="RNY15" s="120"/>
      <c r="RNZ15" s="120"/>
      <c r="ROA15" s="120"/>
      <c r="ROB15" s="120"/>
      <c r="ROC15" s="120"/>
      <c r="ROD15" s="120"/>
      <c r="ROE15" s="120"/>
      <c r="ROF15" s="120"/>
      <c r="ROG15" s="120"/>
      <c r="ROH15" s="120"/>
      <c r="ROI15" s="120"/>
      <c r="ROJ15" s="120"/>
      <c r="ROK15" s="120"/>
      <c r="ROL15" s="120"/>
      <c r="ROM15" s="120"/>
      <c r="RON15" s="120"/>
      <c r="ROO15" s="120"/>
      <c r="ROP15" s="120"/>
      <c r="ROQ15" s="120"/>
      <c r="ROR15" s="120"/>
      <c r="ROS15" s="120"/>
      <c r="ROT15" s="120"/>
      <c r="ROU15" s="120"/>
      <c r="ROV15" s="120"/>
      <c r="ROW15" s="120"/>
      <c r="ROX15" s="120"/>
      <c r="ROY15" s="120"/>
      <c r="ROZ15" s="120"/>
      <c r="RPA15" s="120"/>
      <c r="RPB15" s="120"/>
      <c r="RPC15" s="120"/>
      <c r="RPD15" s="120"/>
      <c r="RPE15" s="120"/>
      <c r="RPF15" s="120"/>
      <c r="RPG15" s="120"/>
      <c r="RPH15" s="120"/>
      <c r="RPI15" s="120"/>
      <c r="RPJ15" s="120"/>
      <c r="RPK15" s="120"/>
      <c r="RPL15" s="120"/>
      <c r="RPM15" s="120"/>
      <c r="RPN15" s="120"/>
      <c r="RPO15" s="120"/>
      <c r="RPP15" s="120"/>
      <c r="RPQ15" s="120"/>
      <c r="RPR15" s="120"/>
      <c r="RPS15" s="120"/>
      <c r="RPT15" s="120"/>
      <c r="RPU15" s="120"/>
      <c r="RPV15" s="120"/>
      <c r="RPW15" s="120"/>
      <c r="RPX15" s="120"/>
      <c r="RPY15" s="120"/>
      <c r="RPZ15" s="120"/>
      <c r="RQA15" s="120"/>
      <c r="RQB15" s="120"/>
      <c r="RQC15" s="120"/>
      <c r="RQD15" s="120"/>
      <c r="RQE15" s="120"/>
      <c r="RQF15" s="120"/>
      <c r="RQG15" s="120"/>
      <c r="RQH15" s="120"/>
      <c r="RQI15" s="120"/>
      <c r="RQJ15" s="120"/>
      <c r="RQK15" s="120"/>
      <c r="RQL15" s="120"/>
      <c r="RQM15" s="120"/>
      <c r="RQN15" s="120"/>
      <c r="RQO15" s="120"/>
      <c r="RQP15" s="120"/>
      <c r="RQQ15" s="120"/>
      <c r="RQR15" s="120"/>
      <c r="RQS15" s="120"/>
      <c r="RQT15" s="120"/>
      <c r="RQU15" s="120"/>
      <c r="RQV15" s="120"/>
      <c r="RQW15" s="120"/>
      <c r="RQX15" s="120"/>
      <c r="RQY15" s="120"/>
      <c r="RQZ15" s="120"/>
      <c r="RRA15" s="120"/>
      <c r="RRB15" s="120"/>
      <c r="RRC15" s="120"/>
      <c r="RRD15" s="120"/>
      <c r="RRE15" s="120"/>
      <c r="RRF15" s="120"/>
      <c r="RRG15" s="120"/>
      <c r="RRH15" s="120"/>
      <c r="RRI15" s="120"/>
      <c r="RRJ15" s="120"/>
      <c r="RRK15" s="120"/>
      <c r="RRL15" s="120"/>
      <c r="RRM15" s="120"/>
      <c r="RRN15" s="120"/>
      <c r="RRO15" s="120"/>
      <c r="RRP15" s="120"/>
      <c r="RRQ15" s="120"/>
      <c r="RRR15" s="120"/>
      <c r="RRS15" s="120"/>
      <c r="RRT15" s="120"/>
      <c r="RRU15" s="120"/>
      <c r="RRV15" s="120"/>
      <c r="RRW15" s="120"/>
      <c r="RRX15" s="120"/>
      <c r="RRY15" s="120"/>
      <c r="RRZ15" s="120"/>
      <c r="RSA15" s="120"/>
      <c r="RSB15" s="120"/>
      <c r="RSC15" s="120"/>
      <c r="RSD15" s="120"/>
      <c r="RSE15" s="120"/>
      <c r="RSF15" s="120"/>
      <c r="RSG15" s="120"/>
      <c r="RSH15" s="120"/>
      <c r="RSI15" s="120"/>
      <c r="RSJ15" s="120"/>
      <c r="RSK15" s="120"/>
      <c r="RSL15" s="120"/>
      <c r="RSM15" s="120"/>
      <c r="RSN15" s="120"/>
      <c r="RSO15" s="120"/>
      <c r="RSP15" s="120"/>
      <c r="RSQ15" s="120"/>
      <c r="RSR15" s="120"/>
      <c r="RSS15" s="120"/>
      <c r="RST15" s="120"/>
      <c r="RSU15" s="120"/>
      <c r="RSV15" s="120"/>
      <c r="RSW15" s="120"/>
      <c r="RSX15" s="120"/>
      <c r="RSY15" s="120"/>
      <c r="RSZ15" s="120"/>
      <c r="RTA15" s="120"/>
      <c r="RTB15" s="120"/>
      <c r="RTC15" s="120"/>
      <c r="RTD15" s="120"/>
      <c r="RTE15" s="120"/>
      <c r="RTF15" s="120"/>
      <c r="RTG15" s="120"/>
      <c r="RTH15" s="120"/>
      <c r="RTI15" s="120"/>
      <c r="RTJ15" s="120"/>
      <c r="RTK15" s="120"/>
      <c r="RTL15" s="120"/>
      <c r="RTM15" s="120"/>
      <c r="RTN15" s="120"/>
      <c r="RTO15" s="120"/>
      <c r="RTP15" s="120"/>
      <c r="RTQ15" s="120"/>
      <c r="RTR15" s="120"/>
      <c r="RTS15" s="120"/>
      <c r="RTT15" s="120"/>
      <c r="RTU15" s="120"/>
      <c r="RTV15" s="120"/>
      <c r="RTW15" s="120"/>
      <c r="RTX15" s="120"/>
      <c r="RTY15" s="120"/>
      <c r="RTZ15" s="120"/>
      <c r="RUA15" s="120"/>
      <c r="RUB15" s="120"/>
      <c r="RUC15" s="120"/>
      <c r="RUD15" s="120"/>
      <c r="RUE15" s="120"/>
      <c r="RUF15" s="120"/>
      <c r="RUG15" s="120"/>
      <c r="RUH15" s="120"/>
      <c r="RUI15" s="120"/>
      <c r="RUJ15" s="120"/>
      <c r="RUK15" s="120"/>
      <c r="RUL15" s="120"/>
      <c r="RUM15" s="120"/>
      <c r="RUN15" s="120"/>
      <c r="RUO15" s="120"/>
      <c r="RUP15" s="120"/>
      <c r="RUQ15" s="120"/>
      <c r="RUR15" s="120"/>
      <c r="RUS15" s="120"/>
      <c r="RUT15" s="120"/>
      <c r="RUU15" s="120"/>
      <c r="RUV15" s="120"/>
      <c r="RUW15" s="120"/>
      <c r="RUX15" s="120"/>
      <c r="RUY15" s="120"/>
      <c r="RUZ15" s="120"/>
      <c r="RVA15" s="120"/>
      <c r="RVB15" s="120"/>
      <c r="RVC15" s="120"/>
      <c r="RVD15" s="120"/>
      <c r="RVE15" s="120"/>
      <c r="RVF15" s="120"/>
      <c r="RVG15" s="120"/>
      <c r="RVH15" s="120"/>
      <c r="RVI15" s="120"/>
      <c r="RVJ15" s="120"/>
      <c r="RVK15" s="120"/>
      <c r="RVL15" s="120"/>
      <c r="RVM15" s="120"/>
      <c r="RVN15" s="120"/>
      <c r="RVO15" s="120"/>
      <c r="RVP15" s="120"/>
      <c r="RVQ15" s="120"/>
      <c r="RVR15" s="120"/>
      <c r="RVS15" s="120"/>
      <c r="RVT15" s="120"/>
      <c r="RVU15" s="120"/>
      <c r="RVV15" s="120"/>
      <c r="RVW15" s="120"/>
      <c r="RVX15" s="120"/>
      <c r="RVY15" s="120"/>
      <c r="RVZ15" s="120"/>
      <c r="RWA15" s="120"/>
      <c r="RWB15" s="120"/>
      <c r="RWC15" s="120"/>
      <c r="RWD15" s="120"/>
      <c r="RWE15" s="120"/>
      <c r="RWF15" s="120"/>
      <c r="RWG15" s="120"/>
      <c r="RWH15" s="120"/>
      <c r="RWI15" s="120"/>
      <c r="RWJ15" s="120"/>
      <c r="RWK15" s="120"/>
      <c r="RWL15" s="120"/>
      <c r="RWM15" s="120"/>
      <c r="RWN15" s="120"/>
      <c r="RWO15" s="120"/>
      <c r="RWP15" s="120"/>
      <c r="RWQ15" s="120"/>
      <c r="RWR15" s="120"/>
      <c r="RWS15" s="120"/>
      <c r="RWT15" s="120"/>
      <c r="RWU15" s="120"/>
      <c r="RWV15" s="120"/>
      <c r="RWW15" s="120"/>
      <c r="RWX15" s="120"/>
      <c r="RWY15" s="120"/>
      <c r="RWZ15" s="120"/>
      <c r="RXA15" s="120"/>
      <c r="RXB15" s="120"/>
      <c r="RXC15" s="120"/>
      <c r="RXD15" s="120"/>
      <c r="RXE15" s="120"/>
      <c r="RXF15" s="120"/>
      <c r="RXG15" s="120"/>
      <c r="RXH15" s="120"/>
      <c r="RXI15" s="120"/>
      <c r="RXJ15" s="120"/>
      <c r="RXK15" s="120"/>
      <c r="RXL15" s="120"/>
      <c r="RXM15" s="120"/>
      <c r="RXN15" s="120"/>
      <c r="RXO15" s="120"/>
      <c r="RXP15" s="120"/>
      <c r="RXQ15" s="120"/>
      <c r="RXR15" s="120"/>
      <c r="RXS15" s="120"/>
      <c r="RXT15" s="120"/>
      <c r="RXU15" s="120"/>
      <c r="RXV15" s="120"/>
      <c r="RXW15" s="120"/>
      <c r="RXX15" s="120"/>
      <c r="RXY15" s="120"/>
      <c r="RXZ15" s="120"/>
      <c r="RYA15" s="120"/>
      <c r="RYB15" s="120"/>
      <c r="RYC15" s="120"/>
      <c r="RYD15" s="120"/>
      <c r="RYE15" s="120"/>
      <c r="RYF15" s="120"/>
      <c r="RYG15" s="120"/>
      <c r="RYH15" s="120"/>
      <c r="RYI15" s="120"/>
      <c r="RYJ15" s="120"/>
      <c r="RYK15" s="120"/>
      <c r="RYL15" s="120"/>
      <c r="RYM15" s="120"/>
      <c r="RYN15" s="120"/>
      <c r="RYO15" s="120"/>
      <c r="RYP15" s="120"/>
      <c r="RYQ15" s="120"/>
      <c r="RYR15" s="120"/>
      <c r="RYS15" s="120"/>
      <c r="RYT15" s="120"/>
      <c r="RYU15" s="120"/>
      <c r="RYV15" s="120"/>
      <c r="RYW15" s="120"/>
      <c r="RYX15" s="120"/>
      <c r="RYY15" s="120"/>
      <c r="RYZ15" s="120"/>
      <c r="RZA15" s="120"/>
      <c r="RZB15" s="120"/>
      <c r="RZC15" s="120"/>
      <c r="RZD15" s="120"/>
      <c r="RZE15" s="120"/>
      <c r="RZF15" s="120"/>
      <c r="RZG15" s="120"/>
      <c r="RZH15" s="120"/>
      <c r="RZI15" s="120"/>
      <c r="RZJ15" s="120"/>
      <c r="RZK15" s="120"/>
      <c r="RZL15" s="120"/>
      <c r="RZM15" s="120"/>
      <c r="RZN15" s="120"/>
      <c r="RZO15" s="120"/>
      <c r="RZP15" s="120"/>
      <c r="RZQ15" s="120"/>
      <c r="RZR15" s="120"/>
      <c r="RZS15" s="120"/>
      <c r="RZT15" s="120"/>
      <c r="RZU15" s="120"/>
      <c r="RZV15" s="120"/>
      <c r="RZW15" s="120"/>
      <c r="RZX15" s="120"/>
      <c r="RZY15" s="120"/>
      <c r="RZZ15" s="120"/>
      <c r="SAA15" s="120"/>
      <c r="SAB15" s="120"/>
      <c r="SAC15" s="120"/>
      <c r="SAD15" s="120"/>
      <c r="SAE15" s="120"/>
      <c r="SAF15" s="120"/>
      <c r="SAG15" s="120"/>
      <c r="SAH15" s="120"/>
      <c r="SAI15" s="120"/>
      <c r="SAJ15" s="120"/>
      <c r="SAK15" s="120"/>
      <c r="SAL15" s="120"/>
      <c r="SAM15" s="120"/>
      <c r="SAN15" s="120"/>
      <c r="SAO15" s="120"/>
      <c r="SAP15" s="120"/>
      <c r="SAQ15" s="120"/>
      <c r="SAR15" s="120"/>
      <c r="SAS15" s="120"/>
      <c r="SAT15" s="120"/>
      <c r="SAU15" s="120"/>
      <c r="SAV15" s="120"/>
      <c r="SAW15" s="120"/>
      <c r="SAX15" s="120"/>
      <c r="SAY15" s="120"/>
      <c r="SAZ15" s="120"/>
      <c r="SBA15" s="120"/>
      <c r="SBB15" s="120"/>
      <c r="SBC15" s="120"/>
      <c r="SBD15" s="120"/>
      <c r="SBE15" s="120"/>
      <c r="SBF15" s="120"/>
      <c r="SBG15" s="120"/>
      <c r="SBH15" s="120"/>
      <c r="SBI15" s="120"/>
      <c r="SBJ15" s="120"/>
      <c r="SBK15" s="120"/>
      <c r="SBL15" s="120"/>
      <c r="SBM15" s="120"/>
      <c r="SBN15" s="120"/>
      <c r="SBO15" s="120"/>
      <c r="SBP15" s="120"/>
      <c r="SBQ15" s="120"/>
      <c r="SBR15" s="120"/>
      <c r="SBS15" s="120"/>
      <c r="SBT15" s="120"/>
      <c r="SBU15" s="120"/>
      <c r="SBV15" s="120"/>
      <c r="SBW15" s="120"/>
      <c r="SBX15" s="120"/>
      <c r="SBY15" s="120"/>
      <c r="SBZ15" s="120"/>
      <c r="SCA15" s="120"/>
      <c r="SCB15" s="120"/>
      <c r="SCC15" s="120"/>
      <c r="SCD15" s="120"/>
      <c r="SCE15" s="120"/>
      <c r="SCF15" s="120"/>
      <c r="SCG15" s="120"/>
      <c r="SCH15" s="120"/>
      <c r="SCI15" s="120"/>
      <c r="SCJ15" s="120"/>
      <c r="SCK15" s="120"/>
      <c r="SCL15" s="120"/>
      <c r="SCM15" s="120"/>
      <c r="SCN15" s="120"/>
      <c r="SCO15" s="120"/>
      <c r="SCP15" s="120"/>
      <c r="SCQ15" s="120"/>
      <c r="SCR15" s="120"/>
      <c r="SCS15" s="120"/>
      <c r="SCT15" s="120"/>
      <c r="SCU15" s="120"/>
      <c r="SCV15" s="120"/>
      <c r="SCW15" s="120"/>
      <c r="SCX15" s="120"/>
      <c r="SCY15" s="120"/>
      <c r="SCZ15" s="120"/>
      <c r="SDA15" s="120"/>
      <c r="SDB15" s="120"/>
      <c r="SDC15" s="120"/>
      <c r="SDD15" s="120"/>
      <c r="SDE15" s="120"/>
      <c r="SDF15" s="120"/>
      <c r="SDG15" s="120"/>
      <c r="SDH15" s="120"/>
      <c r="SDI15" s="120"/>
      <c r="SDJ15" s="120"/>
      <c r="SDK15" s="120"/>
      <c r="SDL15" s="120"/>
      <c r="SDM15" s="120"/>
      <c r="SDN15" s="120"/>
      <c r="SDO15" s="120"/>
      <c r="SDP15" s="120"/>
      <c r="SDQ15" s="120"/>
      <c r="SDR15" s="120"/>
      <c r="SDS15" s="120"/>
      <c r="SDT15" s="120"/>
      <c r="SDU15" s="120"/>
      <c r="SDV15" s="120"/>
      <c r="SDW15" s="120"/>
      <c r="SDX15" s="120"/>
      <c r="SDY15" s="120"/>
      <c r="SDZ15" s="120"/>
      <c r="SEA15" s="120"/>
      <c r="SEB15" s="120"/>
      <c r="SEC15" s="120"/>
      <c r="SED15" s="120"/>
      <c r="SEE15" s="120"/>
      <c r="SEF15" s="120"/>
      <c r="SEG15" s="120"/>
      <c r="SEH15" s="120"/>
      <c r="SEI15" s="120"/>
      <c r="SEJ15" s="120"/>
      <c r="SEK15" s="120"/>
      <c r="SEL15" s="120"/>
      <c r="SEM15" s="120"/>
      <c r="SEN15" s="120"/>
      <c r="SEO15" s="120"/>
      <c r="SEP15" s="120"/>
      <c r="SEQ15" s="120"/>
      <c r="SER15" s="120"/>
      <c r="SES15" s="120"/>
      <c r="SET15" s="120"/>
      <c r="SEU15" s="120"/>
      <c r="SEV15" s="120"/>
      <c r="SEW15" s="120"/>
      <c r="SEX15" s="120"/>
      <c r="SEY15" s="120"/>
      <c r="SEZ15" s="120"/>
      <c r="SFA15" s="120"/>
      <c r="SFB15" s="120"/>
      <c r="SFC15" s="120"/>
      <c r="SFD15" s="120"/>
      <c r="SFE15" s="120"/>
      <c r="SFF15" s="120"/>
      <c r="SFG15" s="120"/>
      <c r="SFH15" s="120"/>
      <c r="SFI15" s="120"/>
      <c r="SFJ15" s="120"/>
      <c r="SFK15" s="120"/>
      <c r="SFL15" s="120"/>
      <c r="SFM15" s="120"/>
      <c r="SFN15" s="120"/>
      <c r="SFO15" s="120"/>
      <c r="SFP15" s="120"/>
      <c r="SFQ15" s="120"/>
      <c r="SFR15" s="120"/>
      <c r="SFS15" s="120"/>
      <c r="SFT15" s="120"/>
      <c r="SFU15" s="120"/>
      <c r="SFV15" s="120"/>
      <c r="SFW15" s="120"/>
      <c r="SFX15" s="120"/>
      <c r="SFY15" s="120"/>
      <c r="SFZ15" s="120"/>
      <c r="SGA15" s="120"/>
      <c r="SGB15" s="120"/>
      <c r="SGC15" s="120"/>
      <c r="SGD15" s="120"/>
      <c r="SGE15" s="120"/>
      <c r="SGF15" s="120"/>
      <c r="SGG15" s="120"/>
      <c r="SGH15" s="120"/>
      <c r="SGI15" s="120"/>
      <c r="SGJ15" s="120"/>
      <c r="SGK15" s="120"/>
      <c r="SGL15" s="120"/>
      <c r="SGM15" s="120"/>
      <c r="SGN15" s="120"/>
      <c r="SGO15" s="120"/>
      <c r="SGP15" s="120"/>
      <c r="SGQ15" s="120"/>
      <c r="SGR15" s="120"/>
      <c r="SGS15" s="120"/>
      <c r="SGT15" s="120"/>
      <c r="SGU15" s="120"/>
      <c r="SGV15" s="120"/>
      <c r="SGW15" s="120"/>
      <c r="SGX15" s="120"/>
      <c r="SGY15" s="120"/>
      <c r="SGZ15" s="120"/>
      <c r="SHA15" s="120"/>
      <c r="SHB15" s="120"/>
      <c r="SHC15" s="120"/>
      <c r="SHD15" s="120"/>
      <c r="SHE15" s="120"/>
      <c r="SHF15" s="120"/>
      <c r="SHG15" s="120"/>
      <c r="SHH15" s="120"/>
      <c r="SHI15" s="120"/>
      <c r="SHJ15" s="120"/>
      <c r="SHK15" s="120"/>
      <c r="SHL15" s="120"/>
      <c r="SHM15" s="120"/>
      <c r="SHN15" s="120"/>
      <c r="SHO15" s="120"/>
      <c r="SHP15" s="120"/>
      <c r="SHQ15" s="120"/>
      <c r="SHR15" s="120"/>
      <c r="SHS15" s="120"/>
      <c r="SHT15" s="120"/>
      <c r="SHU15" s="120"/>
      <c r="SHV15" s="120"/>
      <c r="SHW15" s="120"/>
      <c r="SHX15" s="120"/>
      <c r="SHY15" s="120"/>
      <c r="SHZ15" s="120"/>
      <c r="SIA15" s="120"/>
      <c r="SIB15" s="120"/>
      <c r="SIC15" s="120"/>
      <c r="SID15" s="120"/>
      <c r="SIE15" s="120"/>
      <c r="SIF15" s="120"/>
      <c r="SIG15" s="120"/>
      <c r="SIH15" s="120"/>
      <c r="SII15" s="120"/>
      <c r="SIJ15" s="120"/>
      <c r="SIK15" s="120"/>
      <c r="SIL15" s="120"/>
      <c r="SIM15" s="120"/>
      <c r="SIN15" s="120"/>
      <c r="SIO15" s="120"/>
      <c r="SIP15" s="120"/>
      <c r="SIQ15" s="120"/>
      <c r="SIR15" s="120"/>
      <c r="SIS15" s="120"/>
      <c r="SIT15" s="120"/>
      <c r="SIU15" s="120"/>
      <c r="SIV15" s="120"/>
      <c r="SIW15" s="120"/>
      <c r="SIX15" s="120"/>
      <c r="SIY15" s="120"/>
      <c r="SIZ15" s="120"/>
      <c r="SJA15" s="120"/>
      <c r="SJB15" s="120"/>
      <c r="SJC15" s="120"/>
      <c r="SJD15" s="120"/>
      <c r="SJE15" s="120"/>
      <c r="SJF15" s="120"/>
      <c r="SJG15" s="120"/>
      <c r="SJH15" s="120"/>
      <c r="SJI15" s="120"/>
      <c r="SJJ15" s="120"/>
      <c r="SJK15" s="120"/>
      <c r="SJL15" s="120"/>
      <c r="SJM15" s="120"/>
      <c r="SJN15" s="120"/>
      <c r="SJO15" s="120"/>
      <c r="SJP15" s="120"/>
      <c r="SJQ15" s="120"/>
      <c r="SJR15" s="120"/>
      <c r="SJS15" s="120"/>
      <c r="SJT15" s="120"/>
      <c r="SJU15" s="120"/>
      <c r="SJV15" s="120"/>
      <c r="SJW15" s="120"/>
      <c r="SJX15" s="120"/>
      <c r="SJY15" s="120"/>
      <c r="SJZ15" s="120"/>
      <c r="SKA15" s="120"/>
      <c r="SKB15" s="120"/>
      <c r="SKC15" s="120"/>
      <c r="SKD15" s="120"/>
      <c r="SKE15" s="120"/>
      <c r="SKF15" s="120"/>
      <c r="SKG15" s="120"/>
      <c r="SKH15" s="120"/>
      <c r="SKI15" s="120"/>
      <c r="SKJ15" s="120"/>
      <c r="SKK15" s="120"/>
      <c r="SKL15" s="120"/>
      <c r="SKM15" s="120"/>
      <c r="SKN15" s="120"/>
      <c r="SKO15" s="120"/>
      <c r="SKP15" s="120"/>
      <c r="SKQ15" s="120"/>
      <c r="SKR15" s="120"/>
      <c r="SKS15" s="120"/>
      <c r="SKT15" s="120"/>
      <c r="SKU15" s="120"/>
      <c r="SKV15" s="120"/>
      <c r="SKW15" s="120"/>
      <c r="SKX15" s="120"/>
      <c r="SKY15" s="120"/>
      <c r="SKZ15" s="120"/>
      <c r="SLA15" s="120"/>
      <c r="SLB15" s="120"/>
      <c r="SLC15" s="120"/>
      <c r="SLD15" s="120"/>
      <c r="SLE15" s="120"/>
      <c r="SLF15" s="120"/>
      <c r="SLG15" s="120"/>
      <c r="SLH15" s="120"/>
      <c r="SLI15" s="120"/>
      <c r="SLJ15" s="120"/>
      <c r="SLK15" s="120"/>
      <c r="SLL15" s="120"/>
      <c r="SLM15" s="120"/>
      <c r="SLN15" s="120"/>
      <c r="SLO15" s="120"/>
      <c r="SLP15" s="120"/>
      <c r="SLQ15" s="120"/>
      <c r="SLR15" s="120"/>
      <c r="SLS15" s="120"/>
      <c r="SLT15" s="120"/>
      <c r="SLU15" s="120"/>
      <c r="SLV15" s="120"/>
      <c r="SLW15" s="120"/>
      <c r="SLX15" s="120"/>
      <c r="SLY15" s="120"/>
      <c r="SLZ15" s="120"/>
      <c r="SMA15" s="120"/>
      <c r="SMB15" s="120"/>
      <c r="SMC15" s="120"/>
      <c r="SMD15" s="120"/>
      <c r="SME15" s="120"/>
      <c r="SMF15" s="120"/>
      <c r="SMG15" s="120"/>
      <c r="SMH15" s="120"/>
      <c r="SMI15" s="120"/>
      <c r="SMJ15" s="120"/>
      <c r="SMK15" s="120"/>
      <c r="SML15" s="120"/>
      <c r="SMM15" s="120"/>
      <c r="SMN15" s="120"/>
      <c r="SMO15" s="120"/>
      <c r="SMP15" s="120"/>
      <c r="SMQ15" s="120"/>
      <c r="SMR15" s="120"/>
      <c r="SMS15" s="120"/>
      <c r="SMT15" s="120"/>
      <c r="SMU15" s="120"/>
      <c r="SMV15" s="120"/>
      <c r="SMW15" s="120"/>
      <c r="SMX15" s="120"/>
      <c r="SMY15" s="120"/>
      <c r="SMZ15" s="120"/>
      <c r="SNA15" s="120"/>
      <c r="SNB15" s="120"/>
      <c r="SNC15" s="120"/>
      <c r="SND15" s="120"/>
      <c r="SNE15" s="120"/>
      <c r="SNF15" s="120"/>
      <c r="SNG15" s="120"/>
      <c r="SNH15" s="120"/>
      <c r="SNI15" s="120"/>
      <c r="SNJ15" s="120"/>
      <c r="SNK15" s="120"/>
      <c r="SNL15" s="120"/>
      <c r="SNM15" s="120"/>
      <c r="SNN15" s="120"/>
      <c r="SNO15" s="120"/>
      <c r="SNP15" s="120"/>
      <c r="SNQ15" s="120"/>
      <c r="SNR15" s="120"/>
      <c r="SNS15" s="120"/>
      <c r="SNT15" s="120"/>
      <c r="SNU15" s="120"/>
      <c r="SNV15" s="120"/>
      <c r="SNW15" s="120"/>
      <c r="SNX15" s="120"/>
      <c r="SNY15" s="120"/>
      <c r="SNZ15" s="120"/>
      <c r="SOA15" s="120"/>
      <c r="SOB15" s="120"/>
      <c r="SOC15" s="120"/>
      <c r="SOD15" s="120"/>
      <c r="SOE15" s="120"/>
      <c r="SOF15" s="120"/>
      <c r="SOG15" s="120"/>
      <c r="SOH15" s="120"/>
      <c r="SOI15" s="120"/>
      <c r="SOJ15" s="120"/>
      <c r="SOK15" s="120"/>
      <c r="SOL15" s="120"/>
      <c r="SOM15" s="120"/>
      <c r="SON15" s="120"/>
      <c r="SOO15" s="120"/>
      <c r="SOP15" s="120"/>
      <c r="SOQ15" s="120"/>
      <c r="SOR15" s="120"/>
      <c r="SOS15" s="120"/>
      <c r="SOT15" s="120"/>
      <c r="SOU15" s="120"/>
      <c r="SOV15" s="120"/>
      <c r="SOW15" s="120"/>
      <c r="SOX15" s="120"/>
      <c r="SOY15" s="120"/>
      <c r="SOZ15" s="120"/>
      <c r="SPA15" s="120"/>
      <c r="SPB15" s="120"/>
      <c r="SPC15" s="120"/>
      <c r="SPD15" s="120"/>
      <c r="SPE15" s="120"/>
      <c r="SPF15" s="120"/>
      <c r="SPG15" s="120"/>
      <c r="SPH15" s="120"/>
      <c r="SPI15" s="120"/>
      <c r="SPJ15" s="120"/>
      <c r="SPK15" s="120"/>
      <c r="SPL15" s="120"/>
      <c r="SPM15" s="120"/>
      <c r="SPN15" s="120"/>
      <c r="SPO15" s="120"/>
      <c r="SPP15" s="120"/>
      <c r="SPQ15" s="120"/>
      <c r="SPR15" s="120"/>
      <c r="SPS15" s="120"/>
      <c r="SPT15" s="120"/>
      <c r="SPU15" s="120"/>
      <c r="SPV15" s="120"/>
      <c r="SPW15" s="120"/>
      <c r="SPX15" s="120"/>
      <c r="SPY15" s="120"/>
      <c r="SPZ15" s="120"/>
      <c r="SQA15" s="120"/>
      <c r="SQB15" s="120"/>
      <c r="SQC15" s="120"/>
      <c r="SQD15" s="120"/>
      <c r="SQE15" s="120"/>
      <c r="SQF15" s="120"/>
      <c r="SQG15" s="120"/>
      <c r="SQH15" s="120"/>
      <c r="SQI15" s="120"/>
      <c r="SQJ15" s="120"/>
      <c r="SQK15" s="120"/>
      <c r="SQL15" s="120"/>
      <c r="SQM15" s="120"/>
      <c r="SQN15" s="120"/>
      <c r="SQO15" s="120"/>
      <c r="SQP15" s="120"/>
      <c r="SQQ15" s="120"/>
      <c r="SQR15" s="120"/>
      <c r="SQS15" s="120"/>
      <c r="SQT15" s="120"/>
      <c r="SQU15" s="120"/>
      <c r="SQV15" s="120"/>
      <c r="SQW15" s="120"/>
      <c r="SQX15" s="120"/>
      <c r="SQY15" s="120"/>
      <c r="SQZ15" s="120"/>
      <c r="SRA15" s="120"/>
      <c r="SRB15" s="120"/>
      <c r="SRC15" s="120"/>
      <c r="SRD15" s="120"/>
      <c r="SRE15" s="120"/>
      <c r="SRF15" s="120"/>
      <c r="SRG15" s="120"/>
      <c r="SRH15" s="120"/>
      <c r="SRI15" s="120"/>
      <c r="SRJ15" s="120"/>
      <c r="SRK15" s="120"/>
      <c r="SRL15" s="120"/>
      <c r="SRM15" s="120"/>
      <c r="SRN15" s="120"/>
      <c r="SRO15" s="120"/>
      <c r="SRP15" s="120"/>
      <c r="SRQ15" s="120"/>
      <c r="SRR15" s="120"/>
      <c r="SRS15" s="120"/>
      <c r="SRT15" s="120"/>
      <c r="SRU15" s="120"/>
      <c r="SRV15" s="120"/>
      <c r="SRW15" s="120"/>
      <c r="SRX15" s="120"/>
      <c r="SRY15" s="120"/>
      <c r="SRZ15" s="120"/>
      <c r="SSA15" s="120"/>
      <c r="SSB15" s="120"/>
      <c r="SSC15" s="120"/>
      <c r="SSD15" s="120"/>
      <c r="SSE15" s="120"/>
      <c r="SSF15" s="120"/>
      <c r="SSG15" s="120"/>
      <c r="SSH15" s="120"/>
      <c r="SSI15" s="120"/>
      <c r="SSJ15" s="120"/>
      <c r="SSK15" s="120"/>
      <c r="SSL15" s="120"/>
      <c r="SSM15" s="120"/>
      <c r="SSN15" s="120"/>
      <c r="SSO15" s="120"/>
      <c r="SSP15" s="120"/>
      <c r="SSQ15" s="120"/>
      <c r="SSR15" s="120"/>
      <c r="SSS15" s="120"/>
      <c r="SST15" s="120"/>
      <c r="SSU15" s="120"/>
      <c r="SSV15" s="120"/>
      <c r="SSW15" s="120"/>
      <c r="SSX15" s="120"/>
      <c r="SSY15" s="120"/>
      <c r="SSZ15" s="120"/>
      <c r="STA15" s="120"/>
      <c r="STB15" s="120"/>
      <c r="STC15" s="120"/>
      <c r="STD15" s="120"/>
      <c r="STE15" s="120"/>
      <c r="STF15" s="120"/>
      <c r="STG15" s="120"/>
      <c r="STH15" s="120"/>
      <c r="STI15" s="120"/>
      <c r="STJ15" s="120"/>
      <c r="STK15" s="120"/>
      <c r="STL15" s="120"/>
      <c r="STM15" s="120"/>
      <c r="STN15" s="120"/>
      <c r="STO15" s="120"/>
      <c r="STP15" s="120"/>
      <c r="STQ15" s="120"/>
      <c r="STR15" s="120"/>
      <c r="STS15" s="120"/>
      <c r="STT15" s="120"/>
      <c r="STU15" s="120"/>
      <c r="STV15" s="120"/>
      <c r="STW15" s="120"/>
      <c r="STX15" s="120"/>
      <c r="STY15" s="120"/>
      <c r="STZ15" s="120"/>
      <c r="SUA15" s="120"/>
      <c r="SUB15" s="120"/>
      <c r="SUC15" s="120"/>
      <c r="SUD15" s="120"/>
      <c r="SUE15" s="120"/>
      <c r="SUF15" s="120"/>
      <c r="SUG15" s="120"/>
      <c r="SUH15" s="120"/>
      <c r="SUI15" s="120"/>
      <c r="SUJ15" s="120"/>
      <c r="SUK15" s="120"/>
      <c r="SUL15" s="120"/>
      <c r="SUM15" s="120"/>
      <c r="SUN15" s="120"/>
      <c r="SUO15" s="120"/>
      <c r="SUP15" s="120"/>
      <c r="SUQ15" s="120"/>
      <c r="SUR15" s="120"/>
      <c r="SUS15" s="120"/>
      <c r="SUT15" s="120"/>
      <c r="SUU15" s="120"/>
      <c r="SUV15" s="120"/>
      <c r="SUW15" s="120"/>
      <c r="SUX15" s="120"/>
      <c r="SUY15" s="120"/>
      <c r="SUZ15" s="120"/>
      <c r="SVA15" s="120"/>
      <c r="SVB15" s="120"/>
      <c r="SVC15" s="120"/>
      <c r="SVD15" s="120"/>
      <c r="SVE15" s="120"/>
      <c r="SVF15" s="120"/>
      <c r="SVG15" s="120"/>
      <c r="SVH15" s="120"/>
      <c r="SVI15" s="120"/>
      <c r="SVJ15" s="120"/>
      <c r="SVK15" s="120"/>
      <c r="SVL15" s="120"/>
      <c r="SVM15" s="120"/>
      <c r="SVN15" s="120"/>
      <c r="SVO15" s="120"/>
      <c r="SVP15" s="120"/>
      <c r="SVQ15" s="120"/>
      <c r="SVR15" s="120"/>
      <c r="SVS15" s="120"/>
      <c r="SVT15" s="120"/>
      <c r="SVU15" s="120"/>
      <c r="SVV15" s="120"/>
      <c r="SVW15" s="120"/>
      <c r="SVX15" s="120"/>
      <c r="SVY15" s="120"/>
      <c r="SVZ15" s="120"/>
      <c r="SWA15" s="120"/>
      <c r="SWB15" s="120"/>
      <c r="SWC15" s="120"/>
      <c r="SWD15" s="120"/>
      <c r="SWE15" s="120"/>
      <c r="SWF15" s="120"/>
      <c r="SWG15" s="120"/>
      <c r="SWH15" s="120"/>
      <c r="SWI15" s="120"/>
      <c r="SWJ15" s="120"/>
      <c r="SWK15" s="120"/>
      <c r="SWL15" s="120"/>
      <c r="SWM15" s="120"/>
      <c r="SWN15" s="120"/>
      <c r="SWO15" s="120"/>
      <c r="SWP15" s="120"/>
      <c r="SWQ15" s="120"/>
      <c r="SWR15" s="120"/>
      <c r="SWS15" s="120"/>
      <c r="SWT15" s="120"/>
      <c r="SWU15" s="120"/>
      <c r="SWV15" s="120"/>
      <c r="SWW15" s="120"/>
      <c r="SWX15" s="120"/>
      <c r="SWY15" s="120"/>
      <c r="SWZ15" s="120"/>
      <c r="SXA15" s="120"/>
      <c r="SXB15" s="120"/>
      <c r="SXC15" s="120"/>
      <c r="SXD15" s="120"/>
      <c r="SXE15" s="120"/>
      <c r="SXF15" s="120"/>
      <c r="SXG15" s="120"/>
      <c r="SXH15" s="120"/>
      <c r="SXI15" s="120"/>
      <c r="SXJ15" s="120"/>
      <c r="SXK15" s="120"/>
      <c r="SXL15" s="120"/>
      <c r="SXM15" s="120"/>
      <c r="SXN15" s="120"/>
      <c r="SXO15" s="120"/>
      <c r="SXP15" s="120"/>
      <c r="SXQ15" s="120"/>
      <c r="SXR15" s="120"/>
      <c r="SXS15" s="120"/>
      <c r="SXT15" s="120"/>
      <c r="SXU15" s="120"/>
      <c r="SXV15" s="120"/>
      <c r="SXW15" s="120"/>
      <c r="SXX15" s="120"/>
      <c r="SXY15" s="120"/>
      <c r="SXZ15" s="120"/>
      <c r="SYA15" s="120"/>
      <c r="SYB15" s="120"/>
      <c r="SYC15" s="120"/>
      <c r="SYD15" s="120"/>
      <c r="SYE15" s="120"/>
      <c r="SYF15" s="120"/>
      <c r="SYG15" s="120"/>
      <c r="SYH15" s="120"/>
      <c r="SYI15" s="120"/>
      <c r="SYJ15" s="120"/>
      <c r="SYK15" s="120"/>
      <c r="SYL15" s="120"/>
      <c r="SYM15" s="120"/>
      <c r="SYN15" s="120"/>
      <c r="SYO15" s="120"/>
      <c r="SYP15" s="120"/>
      <c r="SYQ15" s="120"/>
      <c r="SYR15" s="120"/>
      <c r="SYS15" s="120"/>
      <c r="SYT15" s="120"/>
      <c r="SYU15" s="120"/>
      <c r="SYV15" s="120"/>
      <c r="SYW15" s="120"/>
      <c r="SYX15" s="120"/>
      <c r="SYY15" s="120"/>
      <c r="SYZ15" s="120"/>
      <c r="SZA15" s="120"/>
      <c r="SZB15" s="120"/>
      <c r="SZC15" s="120"/>
      <c r="SZD15" s="120"/>
      <c r="SZE15" s="120"/>
      <c r="SZF15" s="120"/>
      <c r="SZG15" s="120"/>
      <c r="SZH15" s="120"/>
      <c r="SZI15" s="120"/>
      <c r="SZJ15" s="120"/>
      <c r="SZK15" s="120"/>
      <c r="SZL15" s="120"/>
      <c r="SZM15" s="120"/>
      <c r="SZN15" s="120"/>
      <c r="SZO15" s="120"/>
      <c r="SZP15" s="120"/>
      <c r="SZQ15" s="120"/>
      <c r="SZR15" s="120"/>
      <c r="SZS15" s="120"/>
      <c r="SZT15" s="120"/>
      <c r="SZU15" s="120"/>
      <c r="SZV15" s="120"/>
      <c r="SZW15" s="120"/>
      <c r="SZX15" s="120"/>
      <c r="SZY15" s="120"/>
      <c r="SZZ15" s="120"/>
      <c r="TAA15" s="120"/>
      <c r="TAB15" s="120"/>
      <c r="TAC15" s="120"/>
      <c r="TAD15" s="120"/>
      <c r="TAE15" s="120"/>
      <c r="TAF15" s="120"/>
      <c r="TAG15" s="120"/>
      <c r="TAH15" s="120"/>
      <c r="TAI15" s="120"/>
      <c r="TAJ15" s="120"/>
      <c r="TAK15" s="120"/>
      <c r="TAL15" s="120"/>
      <c r="TAM15" s="120"/>
      <c r="TAN15" s="120"/>
      <c r="TAO15" s="120"/>
      <c r="TAP15" s="120"/>
      <c r="TAQ15" s="120"/>
      <c r="TAR15" s="120"/>
      <c r="TAS15" s="120"/>
      <c r="TAT15" s="120"/>
      <c r="TAU15" s="120"/>
      <c r="TAV15" s="120"/>
      <c r="TAW15" s="120"/>
      <c r="TAX15" s="120"/>
      <c r="TAY15" s="120"/>
      <c r="TAZ15" s="120"/>
      <c r="TBA15" s="120"/>
      <c r="TBB15" s="120"/>
      <c r="TBC15" s="120"/>
      <c r="TBD15" s="120"/>
      <c r="TBE15" s="120"/>
      <c r="TBF15" s="120"/>
      <c r="TBG15" s="120"/>
      <c r="TBH15" s="120"/>
      <c r="TBI15" s="120"/>
      <c r="TBJ15" s="120"/>
      <c r="TBK15" s="120"/>
      <c r="TBL15" s="120"/>
      <c r="TBM15" s="120"/>
      <c r="TBN15" s="120"/>
      <c r="TBO15" s="120"/>
      <c r="TBP15" s="120"/>
      <c r="TBQ15" s="120"/>
      <c r="TBR15" s="120"/>
      <c r="TBS15" s="120"/>
      <c r="TBT15" s="120"/>
      <c r="TBU15" s="120"/>
      <c r="TBV15" s="120"/>
      <c r="TBW15" s="120"/>
      <c r="TBX15" s="120"/>
      <c r="TBY15" s="120"/>
      <c r="TBZ15" s="120"/>
      <c r="TCA15" s="120"/>
      <c r="TCB15" s="120"/>
      <c r="TCC15" s="120"/>
      <c r="TCD15" s="120"/>
      <c r="TCE15" s="120"/>
      <c r="TCF15" s="120"/>
      <c r="TCG15" s="120"/>
      <c r="TCH15" s="120"/>
      <c r="TCI15" s="120"/>
      <c r="TCJ15" s="120"/>
      <c r="TCK15" s="120"/>
      <c r="TCL15" s="120"/>
      <c r="TCM15" s="120"/>
      <c r="TCN15" s="120"/>
      <c r="TCO15" s="120"/>
      <c r="TCP15" s="120"/>
      <c r="TCQ15" s="120"/>
      <c r="TCR15" s="120"/>
      <c r="TCS15" s="120"/>
      <c r="TCT15" s="120"/>
      <c r="TCU15" s="120"/>
      <c r="TCV15" s="120"/>
      <c r="TCW15" s="120"/>
      <c r="TCX15" s="120"/>
      <c r="TCY15" s="120"/>
      <c r="TCZ15" s="120"/>
      <c r="TDA15" s="120"/>
      <c r="TDB15" s="120"/>
      <c r="TDC15" s="120"/>
      <c r="TDD15" s="120"/>
      <c r="TDE15" s="120"/>
      <c r="TDF15" s="120"/>
      <c r="TDG15" s="120"/>
      <c r="TDH15" s="120"/>
      <c r="TDI15" s="120"/>
      <c r="TDJ15" s="120"/>
      <c r="TDK15" s="120"/>
      <c r="TDL15" s="120"/>
      <c r="TDM15" s="120"/>
      <c r="TDN15" s="120"/>
      <c r="TDO15" s="120"/>
      <c r="TDP15" s="120"/>
      <c r="TDQ15" s="120"/>
      <c r="TDR15" s="120"/>
      <c r="TDS15" s="120"/>
      <c r="TDT15" s="120"/>
      <c r="TDU15" s="120"/>
      <c r="TDV15" s="120"/>
      <c r="TDW15" s="120"/>
      <c r="TDX15" s="120"/>
      <c r="TDY15" s="120"/>
      <c r="TDZ15" s="120"/>
      <c r="TEA15" s="120"/>
      <c r="TEB15" s="120"/>
      <c r="TEC15" s="120"/>
      <c r="TED15" s="120"/>
      <c r="TEE15" s="120"/>
      <c r="TEF15" s="120"/>
      <c r="TEG15" s="120"/>
      <c r="TEH15" s="120"/>
      <c r="TEI15" s="120"/>
      <c r="TEJ15" s="120"/>
      <c r="TEK15" s="120"/>
      <c r="TEL15" s="120"/>
      <c r="TEM15" s="120"/>
      <c r="TEN15" s="120"/>
      <c r="TEO15" s="120"/>
      <c r="TEP15" s="120"/>
      <c r="TEQ15" s="120"/>
      <c r="TER15" s="120"/>
      <c r="TES15" s="120"/>
      <c r="TET15" s="120"/>
      <c r="TEU15" s="120"/>
      <c r="TEV15" s="120"/>
      <c r="TEW15" s="120"/>
      <c r="TEX15" s="120"/>
      <c r="TEY15" s="120"/>
      <c r="TEZ15" s="120"/>
      <c r="TFA15" s="120"/>
      <c r="TFB15" s="120"/>
      <c r="TFC15" s="120"/>
      <c r="TFD15" s="120"/>
      <c r="TFE15" s="120"/>
      <c r="TFF15" s="120"/>
      <c r="TFG15" s="120"/>
      <c r="TFH15" s="120"/>
      <c r="TFI15" s="120"/>
      <c r="TFJ15" s="120"/>
      <c r="TFK15" s="120"/>
      <c r="TFL15" s="120"/>
      <c r="TFM15" s="120"/>
      <c r="TFN15" s="120"/>
      <c r="TFO15" s="120"/>
      <c r="TFP15" s="120"/>
      <c r="TFQ15" s="120"/>
      <c r="TFR15" s="120"/>
      <c r="TFS15" s="120"/>
      <c r="TFT15" s="120"/>
      <c r="TFU15" s="120"/>
      <c r="TFV15" s="120"/>
      <c r="TFW15" s="120"/>
      <c r="TFX15" s="120"/>
      <c r="TFY15" s="120"/>
      <c r="TFZ15" s="120"/>
      <c r="TGA15" s="120"/>
      <c r="TGB15" s="120"/>
      <c r="TGC15" s="120"/>
      <c r="TGD15" s="120"/>
      <c r="TGE15" s="120"/>
      <c r="TGF15" s="120"/>
      <c r="TGG15" s="120"/>
      <c r="TGH15" s="120"/>
      <c r="TGI15" s="120"/>
      <c r="TGJ15" s="120"/>
      <c r="TGK15" s="120"/>
      <c r="TGL15" s="120"/>
      <c r="TGM15" s="120"/>
      <c r="TGN15" s="120"/>
      <c r="TGO15" s="120"/>
      <c r="TGP15" s="120"/>
      <c r="TGQ15" s="120"/>
      <c r="TGR15" s="120"/>
      <c r="TGS15" s="120"/>
      <c r="TGT15" s="120"/>
      <c r="TGU15" s="120"/>
      <c r="TGV15" s="120"/>
      <c r="TGW15" s="120"/>
      <c r="TGX15" s="120"/>
      <c r="TGY15" s="120"/>
      <c r="TGZ15" s="120"/>
      <c r="THA15" s="120"/>
      <c r="THB15" s="120"/>
      <c r="THC15" s="120"/>
      <c r="THD15" s="120"/>
      <c r="THE15" s="120"/>
      <c r="THF15" s="120"/>
      <c r="THG15" s="120"/>
      <c r="THH15" s="120"/>
      <c r="THI15" s="120"/>
      <c r="THJ15" s="120"/>
      <c r="THK15" s="120"/>
      <c r="THL15" s="120"/>
      <c r="THM15" s="120"/>
      <c r="THN15" s="120"/>
      <c r="THO15" s="120"/>
      <c r="THP15" s="120"/>
      <c r="THQ15" s="120"/>
      <c r="THR15" s="120"/>
      <c r="THS15" s="120"/>
      <c r="THT15" s="120"/>
      <c r="THU15" s="120"/>
      <c r="THV15" s="120"/>
      <c r="THW15" s="120"/>
      <c r="THX15" s="120"/>
      <c r="THY15" s="120"/>
      <c r="THZ15" s="120"/>
      <c r="TIA15" s="120"/>
      <c r="TIB15" s="120"/>
      <c r="TIC15" s="120"/>
      <c r="TID15" s="120"/>
      <c r="TIE15" s="120"/>
      <c r="TIF15" s="120"/>
      <c r="TIG15" s="120"/>
      <c r="TIH15" s="120"/>
      <c r="TII15" s="120"/>
      <c r="TIJ15" s="120"/>
      <c r="TIK15" s="120"/>
      <c r="TIL15" s="120"/>
      <c r="TIM15" s="120"/>
      <c r="TIN15" s="120"/>
      <c r="TIO15" s="120"/>
      <c r="TIP15" s="120"/>
      <c r="TIQ15" s="120"/>
      <c r="TIR15" s="120"/>
      <c r="TIS15" s="120"/>
      <c r="TIT15" s="120"/>
      <c r="TIU15" s="120"/>
      <c r="TIV15" s="120"/>
      <c r="TIW15" s="120"/>
      <c r="TIX15" s="120"/>
      <c r="TIY15" s="120"/>
      <c r="TIZ15" s="120"/>
      <c r="TJA15" s="120"/>
      <c r="TJB15" s="120"/>
      <c r="TJC15" s="120"/>
      <c r="TJD15" s="120"/>
      <c r="TJE15" s="120"/>
      <c r="TJF15" s="120"/>
      <c r="TJG15" s="120"/>
      <c r="TJH15" s="120"/>
      <c r="TJI15" s="120"/>
      <c r="TJJ15" s="120"/>
      <c r="TJK15" s="120"/>
      <c r="TJL15" s="120"/>
      <c r="TJM15" s="120"/>
      <c r="TJN15" s="120"/>
      <c r="TJO15" s="120"/>
      <c r="TJP15" s="120"/>
      <c r="TJQ15" s="120"/>
      <c r="TJR15" s="120"/>
      <c r="TJS15" s="120"/>
      <c r="TJT15" s="120"/>
      <c r="TJU15" s="120"/>
      <c r="TJV15" s="120"/>
      <c r="TJW15" s="120"/>
      <c r="TJX15" s="120"/>
      <c r="TJY15" s="120"/>
      <c r="TJZ15" s="120"/>
      <c r="TKA15" s="120"/>
      <c r="TKB15" s="120"/>
      <c r="TKC15" s="120"/>
      <c r="TKD15" s="120"/>
      <c r="TKE15" s="120"/>
      <c r="TKF15" s="120"/>
      <c r="TKG15" s="120"/>
      <c r="TKH15" s="120"/>
      <c r="TKI15" s="120"/>
      <c r="TKJ15" s="120"/>
      <c r="TKK15" s="120"/>
      <c r="TKL15" s="120"/>
      <c r="TKM15" s="120"/>
      <c r="TKN15" s="120"/>
      <c r="TKO15" s="120"/>
      <c r="TKP15" s="120"/>
      <c r="TKQ15" s="120"/>
      <c r="TKR15" s="120"/>
      <c r="TKS15" s="120"/>
      <c r="TKT15" s="120"/>
      <c r="TKU15" s="120"/>
      <c r="TKV15" s="120"/>
      <c r="TKW15" s="120"/>
      <c r="TKX15" s="120"/>
      <c r="TKY15" s="120"/>
      <c r="TKZ15" s="120"/>
      <c r="TLA15" s="120"/>
      <c r="TLB15" s="120"/>
      <c r="TLC15" s="120"/>
      <c r="TLD15" s="120"/>
      <c r="TLE15" s="120"/>
      <c r="TLF15" s="120"/>
      <c r="TLG15" s="120"/>
      <c r="TLH15" s="120"/>
      <c r="TLI15" s="120"/>
      <c r="TLJ15" s="120"/>
      <c r="TLK15" s="120"/>
      <c r="TLL15" s="120"/>
      <c r="TLM15" s="120"/>
      <c r="TLN15" s="120"/>
      <c r="TLO15" s="120"/>
      <c r="TLP15" s="120"/>
      <c r="TLQ15" s="120"/>
      <c r="TLR15" s="120"/>
      <c r="TLS15" s="120"/>
      <c r="TLT15" s="120"/>
      <c r="TLU15" s="120"/>
      <c r="TLV15" s="120"/>
      <c r="TLW15" s="120"/>
      <c r="TLX15" s="120"/>
      <c r="TLY15" s="120"/>
      <c r="TLZ15" s="120"/>
      <c r="TMA15" s="120"/>
      <c r="TMB15" s="120"/>
      <c r="TMC15" s="120"/>
      <c r="TMD15" s="120"/>
      <c r="TME15" s="120"/>
      <c r="TMF15" s="120"/>
      <c r="TMG15" s="120"/>
      <c r="TMH15" s="120"/>
      <c r="TMI15" s="120"/>
      <c r="TMJ15" s="120"/>
      <c r="TMK15" s="120"/>
      <c r="TML15" s="120"/>
      <c r="TMM15" s="120"/>
      <c r="TMN15" s="120"/>
      <c r="TMO15" s="120"/>
      <c r="TMP15" s="120"/>
      <c r="TMQ15" s="120"/>
      <c r="TMR15" s="120"/>
      <c r="TMS15" s="120"/>
      <c r="TMT15" s="120"/>
      <c r="TMU15" s="120"/>
      <c r="TMV15" s="120"/>
      <c r="TMW15" s="120"/>
      <c r="TMX15" s="120"/>
      <c r="TMY15" s="120"/>
      <c r="TMZ15" s="120"/>
      <c r="TNA15" s="120"/>
      <c r="TNB15" s="120"/>
      <c r="TNC15" s="120"/>
      <c r="TND15" s="120"/>
      <c r="TNE15" s="120"/>
      <c r="TNF15" s="120"/>
      <c r="TNG15" s="120"/>
      <c r="TNH15" s="120"/>
      <c r="TNI15" s="120"/>
      <c r="TNJ15" s="120"/>
      <c r="TNK15" s="120"/>
      <c r="TNL15" s="120"/>
      <c r="TNM15" s="120"/>
      <c r="TNN15" s="120"/>
      <c r="TNO15" s="120"/>
      <c r="TNP15" s="120"/>
      <c r="TNQ15" s="120"/>
      <c r="TNR15" s="120"/>
      <c r="TNS15" s="120"/>
      <c r="TNT15" s="120"/>
      <c r="TNU15" s="120"/>
      <c r="TNV15" s="120"/>
      <c r="TNW15" s="120"/>
      <c r="TNX15" s="120"/>
      <c r="TNY15" s="120"/>
      <c r="TNZ15" s="120"/>
      <c r="TOA15" s="120"/>
      <c r="TOB15" s="120"/>
      <c r="TOC15" s="120"/>
      <c r="TOD15" s="120"/>
      <c r="TOE15" s="120"/>
      <c r="TOF15" s="120"/>
      <c r="TOG15" s="120"/>
      <c r="TOH15" s="120"/>
      <c r="TOI15" s="120"/>
      <c r="TOJ15" s="120"/>
      <c r="TOK15" s="120"/>
      <c r="TOL15" s="120"/>
      <c r="TOM15" s="120"/>
      <c r="TON15" s="120"/>
      <c r="TOO15" s="120"/>
      <c r="TOP15" s="120"/>
      <c r="TOQ15" s="120"/>
      <c r="TOR15" s="120"/>
      <c r="TOS15" s="120"/>
      <c r="TOT15" s="120"/>
      <c r="TOU15" s="120"/>
      <c r="TOV15" s="120"/>
      <c r="TOW15" s="120"/>
      <c r="TOX15" s="120"/>
      <c r="TOY15" s="120"/>
      <c r="TOZ15" s="120"/>
      <c r="TPA15" s="120"/>
      <c r="TPB15" s="120"/>
      <c r="TPC15" s="120"/>
      <c r="TPD15" s="120"/>
      <c r="TPE15" s="120"/>
      <c r="TPF15" s="120"/>
      <c r="TPG15" s="120"/>
      <c r="TPH15" s="120"/>
      <c r="TPI15" s="120"/>
      <c r="TPJ15" s="120"/>
      <c r="TPK15" s="120"/>
      <c r="TPL15" s="120"/>
      <c r="TPM15" s="120"/>
      <c r="TPN15" s="120"/>
      <c r="TPO15" s="120"/>
      <c r="TPP15" s="120"/>
      <c r="TPQ15" s="120"/>
      <c r="TPR15" s="120"/>
      <c r="TPS15" s="120"/>
      <c r="TPT15" s="120"/>
      <c r="TPU15" s="120"/>
      <c r="TPV15" s="120"/>
      <c r="TPW15" s="120"/>
      <c r="TPX15" s="120"/>
      <c r="TPY15" s="120"/>
      <c r="TPZ15" s="120"/>
      <c r="TQA15" s="120"/>
      <c r="TQB15" s="120"/>
      <c r="TQC15" s="120"/>
      <c r="TQD15" s="120"/>
      <c r="TQE15" s="120"/>
      <c r="TQF15" s="120"/>
      <c r="TQG15" s="120"/>
      <c r="TQH15" s="120"/>
      <c r="TQI15" s="120"/>
      <c r="TQJ15" s="120"/>
      <c r="TQK15" s="120"/>
      <c r="TQL15" s="120"/>
      <c r="TQM15" s="120"/>
      <c r="TQN15" s="120"/>
      <c r="TQO15" s="120"/>
      <c r="TQP15" s="120"/>
      <c r="TQQ15" s="120"/>
      <c r="TQR15" s="120"/>
      <c r="TQS15" s="120"/>
      <c r="TQT15" s="120"/>
      <c r="TQU15" s="120"/>
      <c r="TQV15" s="120"/>
      <c r="TQW15" s="120"/>
      <c r="TQX15" s="120"/>
      <c r="TQY15" s="120"/>
      <c r="TQZ15" s="120"/>
      <c r="TRA15" s="120"/>
      <c r="TRB15" s="120"/>
      <c r="TRC15" s="120"/>
      <c r="TRD15" s="120"/>
      <c r="TRE15" s="120"/>
      <c r="TRF15" s="120"/>
      <c r="TRG15" s="120"/>
      <c r="TRH15" s="120"/>
      <c r="TRI15" s="120"/>
      <c r="TRJ15" s="120"/>
      <c r="TRK15" s="120"/>
      <c r="TRL15" s="120"/>
      <c r="TRM15" s="120"/>
      <c r="TRN15" s="120"/>
      <c r="TRO15" s="120"/>
      <c r="TRP15" s="120"/>
      <c r="TRQ15" s="120"/>
      <c r="TRR15" s="120"/>
      <c r="TRS15" s="120"/>
      <c r="TRT15" s="120"/>
      <c r="TRU15" s="120"/>
      <c r="TRV15" s="120"/>
      <c r="TRW15" s="120"/>
      <c r="TRX15" s="120"/>
      <c r="TRY15" s="120"/>
      <c r="TRZ15" s="120"/>
      <c r="TSA15" s="120"/>
      <c r="TSB15" s="120"/>
      <c r="TSC15" s="120"/>
      <c r="TSD15" s="120"/>
      <c r="TSE15" s="120"/>
      <c r="TSF15" s="120"/>
      <c r="TSG15" s="120"/>
      <c r="TSH15" s="120"/>
      <c r="TSI15" s="120"/>
      <c r="TSJ15" s="120"/>
      <c r="TSK15" s="120"/>
      <c r="TSL15" s="120"/>
      <c r="TSM15" s="120"/>
      <c r="TSN15" s="120"/>
      <c r="TSO15" s="120"/>
      <c r="TSP15" s="120"/>
      <c r="TSQ15" s="120"/>
      <c r="TSR15" s="120"/>
      <c r="TSS15" s="120"/>
      <c r="TST15" s="120"/>
      <c r="TSU15" s="120"/>
      <c r="TSV15" s="120"/>
      <c r="TSW15" s="120"/>
      <c r="TSX15" s="120"/>
      <c r="TSY15" s="120"/>
      <c r="TSZ15" s="120"/>
      <c r="TTA15" s="120"/>
      <c r="TTB15" s="120"/>
      <c r="TTC15" s="120"/>
      <c r="TTD15" s="120"/>
      <c r="TTE15" s="120"/>
      <c r="TTF15" s="120"/>
      <c r="TTG15" s="120"/>
      <c r="TTH15" s="120"/>
      <c r="TTI15" s="120"/>
      <c r="TTJ15" s="120"/>
      <c r="TTK15" s="120"/>
      <c r="TTL15" s="120"/>
      <c r="TTM15" s="120"/>
      <c r="TTN15" s="120"/>
      <c r="TTO15" s="120"/>
      <c r="TTP15" s="120"/>
      <c r="TTQ15" s="120"/>
      <c r="TTR15" s="120"/>
      <c r="TTS15" s="120"/>
      <c r="TTT15" s="120"/>
      <c r="TTU15" s="120"/>
      <c r="TTV15" s="120"/>
      <c r="TTW15" s="120"/>
      <c r="TTX15" s="120"/>
      <c r="TTY15" s="120"/>
      <c r="TTZ15" s="120"/>
      <c r="TUA15" s="120"/>
      <c r="TUB15" s="120"/>
      <c r="TUC15" s="120"/>
      <c r="TUD15" s="120"/>
      <c r="TUE15" s="120"/>
      <c r="TUF15" s="120"/>
      <c r="TUG15" s="120"/>
      <c r="TUH15" s="120"/>
      <c r="TUI15" s="120"/>
      <c r="TUJ15" s="120"/>
      <c r="TUK15" s="120"/>
      <c r="TUL15" s="120"/>
      <c r="TUM15" s="120"/>
      <c r="TUN15" s="120"/>
      <c r="TUO15" s="120"/>
      <c r="TUP15" s="120"/>
      <c r="TUQ15" s="120"/>
      <c r="TUR15" s="120"/>
      <c r="TUS15" s="120"/>
      <c r="TUT15" s="120"/>
      <c r="TUU15" s="120"/>
      <c r="TUV15" s="120"/>
      <c r="TUW15" s="120"/>
      <c r="TUX15" s="120"/>
      <c r="TUY15" s="120"/>
      <c r="TUZ15" s="120"/>
      <c r="TVA15" s="120"/>
      <c r="TVB15" s="120"/>
      <c r="TVC15" s="120"/>
      <c r="TVD15" s="120"/>
      <c r="TVE15" s="120"/>
      <c r="TVF15" s="120"/>
      <c r="TVG15" s="120"/>
      <c r="TVH15" s="120"/>
      <c r="TVI15" s="120"/>
      <c r="TVJ15" s="120"/>
      <c r="TVK15" s="120"/>
      <c r="TVL15" s="120"/>
      <c r="TVM15" s="120"/>
      <c r="TVN15" s="120"/>
      <c r="TVO15" s="120"/>
      <c r="TVP15" s="120"/>
      <c r="TVQ15" s="120"/>
      <c r="TVR15" s="120"/>
      <c r="TVS15" s="120"/>
      <c r="TVT15" s="120"/>
      <c r="TVU15" s="120"/>
      <c r="TVV15" s="120"/>
      <c r="TVW15" s="120"/>
      <c r="TVX15" s="120"/>
      <c r="TVY15" s="120"/>
      <c r="TVZ15" s="120"/>
      <c r="TWA15" s="120"/>
      <c r="TWB15" s="120"/>
      <c r="TWC15" s="120"/>
      <c r="TWD15" s="120"/>
      <c r="TWE15" s="120"/>
      <c r="TWF15" s="120"/>
      <c r="TWG15" s="120"/>
      <c r="TWH15" s="120"/>
      <c r="TWI15" s="120"/>
      <c r="TWJ15" s="120"/>
      <c r="TWK15" s="120"/>
      <c r="TWL15" s="120"/>
      <c r="TWM15" s="120"/>
      <c r="TWN15" s="120"/>
      <c r="TWO15" s="120"/>
      <c r="TWP15" s="120"/>
      <c r="TWQ15" s="120"/>
      <c r="TWR15" s="120"/>
      <c r="TWS15" s="120"/>
      <c r="TWT15" s="120"/>
      <c r="TWU15" s="120"/>
      <c r="TWV15" s="120"/>
      <c r="TWW15" s="120"/>
      <c r="TWX15" s="120"/>
      <c r="TWY15" s="120"/>
      <c r="TWZ15" s="120"/>
      <c r="TXA15" s="120"/>
      <c r="TXB15" s="120"/>
      <c r="TXC15" s="120"/>
      <c r="TXD15" s="120"/>
      <c r="TXE15" s="120"/>
      <c r="TXF15" s="120"/>
      <c r="TXG15" s="120"/>
      <c r="TXH15" s="120"/>
      <c r="TXI15" s="120"/>
      <c r="TXJ15" s="120"/>
      <c r="TXK15" s="120"/>
      <c r="TXL15" s="120"/>
      <c r="TXM15" s="120"/>
      <c r="TXN15" s="120"/>
      <c r="TXO15" s="120"/>
      <c r="TXP15" s="120"/>
      <c r="TXQ15" s="120"/>
      <c r="TXR15" s="120"/>
      <c r="TXS15" s="120"/>
      <c r="TXT15" s="120"/>
      <c r="TXU15" s="120"/>
      <c r="TXV15" s="120"/>
      <c r="TXW15" s="120"/>
      <c r="TXX15" s="120"/>
      <c r="TXY15" s="120"/>
      <c r="TXZ15" s="120"/>
      <c r="TYA15" s="120"/>
      <c r="TYB15" s="120"/>
      <c r="TYC15" s="120"/>
      <c r="TYD15" s="120"/>
      <c r="TYE15" s="120"/>
      <c r="TYF15" s="120"/>
      <c r="TYG15" s="120"/>
      <c r="TYH15" s="120"/>
      <c r="TYI15" s="120"/>
      <c r="TYJ15" s="120"/>
      <c r="TYK15" s="120"/>
      <c r="TYL15" s="120"/>
      <c r="TYM15" s="120"/>
      <c r="TYN15" s="120"/>
      <c r="TYO15" s="120"/>
      <c r="TYP15" s="120"/>
      <c r="TYQ15" s="120"/>
      <c r="TYR15" s="120"/>
      <c r="TYS15" s="120"/>
      <c r="TYT15" s="120"/>
      <c r="TYU15" s="120"/>
      <c r="TYV15" s="120"/>
      <c r="TYW15" s="120"/>
      <c r="TYX15" s="120"/>
      <c r="TYY15" s="120"/>
      <c r="TYZ15" s="120"/>
      <c r="TZA15" s="120"/>
      <c r="TZB15" s="120"/>
      <c r="TZC15" s="120"/>
      <c r="TZD15" s="120"/>
      <c r="TZE15" s="120"/>
      <c r="TZF15" s="120"/>
      <c r="TZG15" s="120"/>
      <c r="TZH15" s="120"/>
      <c r="TZI15" s="120"/>
      <c r="TZJ15" s="120"/>
      <c r="TZK15" s="120"/>
      <c r="TZL15" s="120"/>
      <c r="TZM15" s="120"/>
      <c r="TZN15" s="120"/>
      <c r="TZO15" s="120"/>
      <c r="TZP15" s="120"/>
      <c r="TZQ15" s="120"/>
      <c r="TZR15" s="120"/>
      <c r="TZS15" s="120"/>
      <c r="TZT15" s="120"/>
      <c r="TZU15" s="120"/>
      <c r="TZV15" s="120"/>
      <c r="TZW15" s="120"/>
      <c r="TZX15" s="120"/>
      <c r="TZY15" s="120"/>
      <c r="TZZ15" s="120"/>
      <c r="UAA15" s="120"/>
      <c r="UAB15" s="120"/>
      <c r="UAC15" s="120"/>
      <c r="UAD15" s="120"/>
      <c r="UAE15" s="120"/>
      <c r="UAF15" s="120"/>
      <c r="UAG15" s="120"/>
      <c r="UAH15" s="120"/>
      <c r="UAI15" s="120"/>
      <c r="UAJ15" s="120"/>
      <c r="UAK15" s="120"/>
      <c r="UAL15" s="120"/>
      <c r="UAM15" s="120"/>
      <c r="UAN15" s="120"/>
      <c r="UAO15" s="120"/>
      <c r="UAP15" s="120"/>
      <c r="UAQ15" s="120"/>
      <c r="UAR15" s="120"/>
      <c r="UAS15" s="120"/>
      <c r="UAT15" s="120"/>
      <c r="UAU15" s="120"/>
      <c r="UAV15" s="120"/>
      <c r="UAW15" s="120"/>
      <c r="UAX15" s="120"/>
      <c r="UAY15" s="120"/>
      <c r="UAZ15" s="120"/>
      <c r="UBA15" s="120"/>
      <c r="UBB15" s="120"/>
      <c r="UBC15" s="120"/>
      <c r="UBD15" s="120"/>
      <c r="UBE15" s="120"/>
      <c r="UBF15" s="120"/>
      <c r="UBG15" s="120"/>
      <c r="UBH15" s="120"/>
      <c r="UBI15" s="120"/>
      <c r="UBJ15" s="120"/>
      <c r="UBK15" s="120"/>
      <c r="UBL15" s="120"/>
      <c r="UBM15" s="120"/>
      <c r="UBN15" s="120"/>
      <c r="UBO15" s="120"/>
      <c r="UBP15" s="120"/>
      <c r="UBQ15" s="120"/>
      <c r="UBR15" s="120"/>
      <c r="UBS15" s="120"/>
      <c r="UBT15" s="120"/>
      <c r="UBU15" s="120"/>
      <c r="UBV15" s="120"/>
      <c r="UBW15" s="120"/>
      <c r="UBX15" s="120"/>
      <c r="UBY15" s="120"/>
      <c r="UBZ15" s="120"/>
      <c r="UCA15" s="120"/>
      <c r="UCB15" s="120"/>
      <c r="UCC15" s="120"/>
      <c r="UCD15" s="120"/>
      <c r="UCE15" s="120"/>
      <c r="UCF15" s="120"/>
      <c r="UCG15" s="120"/>
      <c r="UCH15" s="120"/>
      <c r="UCI15" s="120"/>
      <c r="UCJ15" s="120"/>
      <c r="UCK15" s="120"/>
      <c r="UCL15" s="120"/>
      <c r="UCM15" s="120"/>
      <c r="UCN15" s="120"/>
      <c r="UCO15" s="120"/>
      <c r="UCP15" s="120"/>
      <c r="UCQ15" s="120"/>
      <c r="UCR15" s="120"/>
      <c r="UCS15" s="120"/>
      <c r="UCT15" s="120"/>
      <c r="UCU15" s="120"/>
      <c r="UCV15" s="120"/>
      <c r="UCW15" s="120"/>
      <c r="UCX15" s="120"/>
      <c r="UCY15" s="120"/>
      <c r="UCZ15" s="120"/>
      <c r="UDA15" s="120"/>
      <c r="UDB15" s="120"/>
      <c r="UDC15" s="120"/>
      <c r="UDD15" s="120"/>
      <c r="UDE15" s="120"/>
      <c r="UDF15" s="120"/>
      <c r="UDG15" s="120"/>
      <c r="UDH15" s="120"/>
      <c r="UDI15" s="120"/>
      <c r="UDJ15" s="120"/>
      <c r="UDK15" s="120"/>
      <c r="UDL15" s="120"/>
      <c r="UDM15" s="120"/>
      <c r="UDN15" s="120"/>
      <c r="UDO15" s="120"/>
      <c r="UDP15" s="120"/>
      <c r="UDQ15" s="120"/>
      <c r="UDR15" s="120"/>
      <c r="UDS15" s="120"/>
      <c r="UDT15" s="120"/>
      <c r="UDU15" s="120"/>
      <c r="UDV15" s="120"/>
      <c r="UDW15" s="120"/>
      <c r="UDX15" s="120"/>
      <c r="UDY15" s="120"/>
      <c r="UDZ15" s="120"/>
      <c r="UEA15" s="120"/>
      <c r="UEB15" s="120"/>
      <c r="UEC15" s="120"/>
      <c r="UED15" s="120"/>
      <c r="UEE15" s="120"/>
      <c r="UEF15" s="120"/>
      <c r="UEG15" s="120"/>
      <c r="UEH15" s="120"/>
      <c r="UEI15" s="120"/>
      <c r="UEJ15" s="120"/>
      <c r="UEK15" s="120"/>
      <c r="UEL15" s="120"/>
      <c r="UEM15" s="120"/>
      <c r="UEN15" s="120"/>
      <c r="UEO15" s="120"/>
      <c r="UEP15" s="120"/>
      <c r="UEQ15" s="120"/>
      <c r="UER15" s="120"/>
      <c r="UES15" s="120"/>
      <c r="UET15" s="120"/>
      <c r="UEU15" s="120"/>
      <c r="UEV15" s="120"/>
      <c r="UEW15" s="120"/>
      <c r="UEX15" s="120"/>
      <c r="UEY15" s="120"/>
      <c r="UEZ15" s="120"/>
      <c r="UFA15" s="120"/>
      <c r="UFB15" s="120"/>
      <c r="UFC15" s="120"/>
      <c r="UFD15" s="120"/>
      <c r="UFE15" s="120"/>
      <c r="UFF15" s="120"/>
      <c r="UFG15" s="120"/>
      <c r="UFH15" s="120"/>
      <c r="UFI15" s="120"/>
      <c r="UFJ15" s="120"/>
      <c r="UFK15" s="120"/>
      <c r="UFL15" s="120"/>
      <c r="UFM15" s="120"/>
      <c r="UFN15" s="120"/>
      <c r="UFO15" s="120"/>
      <c r="UFP15" s="120"/>
      <c r="UFQ15" s="120"/>
      <c r="UFR15" s="120"/>
      <c r="UFS15" s="120"/>
      <c r="UFT15" s="120"/>
      <c r="UFU15" s="120"/>
      <c r="UFV15" s="120"/>
      <c r="UFW15" s="120"/>
      <c r="UFX15" s="120"/>
      <c r="UFY15" s="120"/>
      <c r="UFZ15" s="120"/>
      <c r="UGA15" s="120"/>
      <c r="UGB15" s="120"/>
      <c r="UGC15" s="120"/>
      <c r="UGD15" s="120"/>
      <c r="UGE15" s="120"/>
      <c r="UGF15" s="120"/>
      <c r="UGG15" s="120"/>
      <c r="UGH15" s="120"/>
      <c r="UGI15" s="120"/>
      <c r="UGJ15" s="120"/>
      <c r="UGK15" s="120"/>
      <c r="UGL15" s="120"/>
      <c r="UGM15" s="120"/>
      <c r="UGN15" s="120"/>
      <c r="UGO15" s="120"/>
      <c r="UGP15" s="120"/>
      <c r="UGQ15" s="120"/>
      <c r="UGR15" s="120"/>
      <c r="UGS15" s="120"/>
      <c r="UGT15" s="120"/>
      <c r="UGU15" s="120"/>
      <c r="UGV15" s="120"/>
      <c r="UGW15" s="120"/>
      <c r="UGX15" s="120"/>
      <c r="UGY15" s="120"/>
      <c r="UGZ15" s="120"/>
      <c r="UHA15" s="120"/>
      <c r="UHB15" s="120"/>
      <c r="UHC15" s="120"/>
      <c r="UHD15" s="120"/>
      <c r="UHE15" s="120"/>
      <c r="UHF15" s="120"/>
      <c r="UHG15" s="120"/>
      <c r="UHH15" s="120"/>
      <c r="UHI15" s="120"/>
      <c r="UHJ15" s="120"/>
      <c r="UHK15" s="120"/>
      <c r="UHL15" s="120"/>
      <c r="UHM15" s="120"/>
      <c r="UHN15" s="120"/>
      <c r="UHO15" s="120"/>
      <c r="UHP15" s="120"/>
      <c r="UHQ15" s="120"/>
      <c r="UHR15" s="120"/>
      <c r="UHS15" s="120"/>
      <c r="UHT15" s="120"/>
      <c r="UHU15" s="120"/>
      <c r="UHV15" s="120"/>
      <c r="UHW15" s="120"/>
      <c r="UHX15" s="120"/>
      <c r="UHY15" s="120"/>
      <c r="UHZ15" s="120"/>
      <c r="UIA15" s="120"/>
      <c r="UIB15" s="120"/>
      <c r="UIC15" s="120"/>
      <c r="UID15" s="120"/>
      <c r="UIE15" s="120"/>
      <c r="UIF15" s="120"/>
      <c r="UIG15" s="120"/>
      <c r="UIH15" s="120"/>
      <c r="UII15" s="120"/>
      <c r="UIJ15" s="120"/>
      <c r="UIK15" s="120"/>
      <c r="UIL15" s="120"/>
      <c r="UIM15" s="120"/>
      <c r="UIN15" s="120"/>
      <c r="UIO15" s="120"/>
      <c r="UIP15" s="120"/>
      <c r="UIQ15" s="120"/>
      <c r="UIR15" s="120"/>
      <c r="UIS15" s="120"/>
      <c r="UIT15" s="120"/>
      <c r="UIU15" s="120"/>
      <c r="UIV15" s="120"/>
      <c r="UIW15" s="120"/>
      <c r="UIX15" s="120"/>
      <c r="UIY15" s="120"/>
      <c r="UIZ15" s="120"/>
      <c r="UJA15" s="120"/>
      <c r="UJB15" s="120"/>
      <c r="UJC15" s="120"/>
      <c r="UJD15" s="120"/>
      <c r="UJE15" s="120"/>
      <c r="UJF15" s="120"/>
      <c r="UJG15" s="120"/>
      <c r="UJH15" s="120"/>
      <c r="UJI15" s="120"/>
      <c r="UJJ15" s="120"/>
      <c r="UJK15" s="120"/>
      <c r="UJL15" s="120"/>
      <c r="UJM15" s="120"/>
      <c r="UJN15" s="120"/>
      <c r="UJO15" s="120"/>
      <c r="UJP15" s="120"/>
      <c r="UJQ15" s="120"/>
      <c r="UJR15" s="120"/>
      <c r="UJS15" s="120"/>
      <c r="UJT15" s="120"/>
      <c r="UJU15" s="120"/>
      <c r="UJV15" s="120"/>
      <c r="UJW15" s="120"/>
      <c r="UJX15" s="120"/>
      <c r="UJY15" s="120"/>
      <c r="UJZ15" s="120"/>
      <c r="UKA15" s="120"/>
      <c r="UKB15" s="120"/>
      <c r="UKC15" s="120"/>
      <c r="UKD15" s="120"/>
      <c r="UKE15" s="120"/>
      <c r="UKF15" s="120"/>
      <c r="UKG15" s="120"/>
      <c r="UKH15" s="120"/>
      <c r="UKI15" s="120"/>
      <c r="UKJ15" s="120"/>
      <c r="UKK15" s="120"/>
      <c r="UKL15" s="120"/>
      <c r="UKM15" s="120"/>
      <c r="UKN15" s="120"/>
      <c r="UKO15" s="120"/>
      <c r="UKP15" s="120"/>
      <c r="UKQ15" s="120"/>
      <c r="UKR15" s="120"/>
      <c r="UKS15" s="120"/>
      <c r="UKT15" s="120"/>
      <c r="UKU15" s="120"/>
      <c r="UKV15" s="120"/>
      <c r="UKW15" s="120"/>
      <c r="UKX15" s="120"/>
      <c r="UKY15" s="120"/>
      <c r="UKZ15" s="120"/>
      <c r="ULA15" s="120"/>
      <c r="ULB15" s="120"/>
      <c r="ULC15" s="120"/>
      <c r="ULD15" s="120"/>
      <c r="ULE15" s="120"/>
      <c r="ULF15" s="120"/>
      <c r="ULG15" s="120"/>
      <c r="ULH15" s="120"/>
      <c r="ULI15" s="120"/>
      <c r="ULJ15" s="120"/>
      <c r="ULK15" s="120"/>
      <c r="ULL15" s="120"/>
      <c r="ULM15" s="120"/>
      <c r="ULN15" s="120"/>
      <c r="ULO15" s="120"/>
      <c r="ULP15" s="120"/>
      <c r="ULQ15" s="120"/>
      <c r="ULR15" s="120"/>
      <c r="ULS15" s="120"/>
      <c r="ULT15" s="120"/>
      <c r="ULU15" s="120"/>
      <c r="ULV15" s="120"/>
      <c r="ULW15" s="120"/>
      <c r="ULX15" s="120"/>
      <c r="ULY15" s="120"/>
      <c r="ULZ15" s="120"/>
      <c r="UMA15" s="120"/>
      <c r="UMB15" s="120"/>
      <c r="UMC15" s="120"/>
      <c r="UMD15" s="120"/>
      <c r="UME15" s="120"/>
      <c r="UMF15" s="120"/>
      <c r="UMG15" s="120"/>
      <c r="UMH15" s="120"/>
      <c r="UMI15" s="120"/>
      <c r="UMJ15" s="120"/>
      <c r="UMK15" s="120"/>
      <c r="UML15" s="120"/>
      <c r="UMM15" s="120"/>
      <c r="UMN15" s="120"/>
      <c r="UMO15" s="120"/>
      <c r="UMP15" s="120"/>
      <c r="UMQ15" s="120"/>
      <c r="UMR15" s="120"/>
      <c r="UMS15" s="120"/>
      <c r="UMT15" s="120"/>
      <c r="UMU15" s="120"/>
      <c r="UMV15" s="120"/>
      <c r="UMW15" s="120"/>
      <c r="UMX15" s="120"/>
      <c r="UMY15" s="120"/>
      <c r="UMZ15" s="120"/>
      <c r="UNA15" s="120"/>
      <c r="UNB15" s="120"/>
      <c r="UNC15" s="120"/>
      <c r="UND15" s="120"/>
      <c r="UNE15" s="120"/>
      <c r="UNF15" s="120"/>
      <c r="UNG15" s="120"/>
      <c r="UNH15" s="120"/>
      <c r="UNI15" s="120"/>
      <c r="UNJ15" s="120"/>
      <c r="UNK15" s="120"/>
      <c r="UNL15" s="120"/>
      <c r="UNM15" s="120"/>
      <c r="UNN15" s="120"/>
      <c r="UNO15" s="120"/>
      <c r="UNP15" s="120"/>
      <c r="UNQ15" s="120"/>
      <c r="UNR15" s="120"/>
      <c r="UNS15" s="120"/>
      <c r="UNT15" s="120"/>
      <c r="UNU15" s="120"/>
      <c r="UNV15" s="120"/>
      <c r="UNW15" s="120"/>
      <c r="UNX15" s="120"/>
      <c r="UNY15" s="120"/>
      <c r="UNZ15" s="120"/>
      <c r="UOA15" s="120"/>
      <c r="UOB15" s="120"/>
      <c r="UOC15" s="120"/>
      <c r="UOD15" s="120"/>
      <c r="UOE15" s="120"/>
      <c r="UOF15" s="120"/>
      <c r="UOG15" s="120"/>
      <c r="UOH15" s="120"/>
      <c r="UOI15" s="120"/>
      <c r="UOJ15" s="120"/>
      <c r="UOK15" s="120"/>
      <c r="UOL15" s="120"/>
      <c r="UOM15" s="120"/>
      <c r="UON15" s="120"/>
      <c r="UOO15" s="120"/>
      <c r="UOP15" s="120"/>
      <c r="UOQ15" s="120"/>
      <c r="UOR15" s="120"/>
      <c r="UOS15" s="120"/>
      <c r="UOT15" s="120"/>
      <c r="UOU15" s="120"/>
      <c r="UOV15" s="120"/>
      <c r="UOW15" s="120"/>
      <c r="UOX15" s="120"/>
      <c r="UOY15" s="120"/>
      <c r="UOZ15" s="120"/>
      <c r="UPA15" s="120"/>
      <c r="UPB15" s="120"/>
      <c r="UPC15" s="120"/>
      <c r="UPD15" s="120"/>
      <c r="UPE15" s="120"/>
      <c r="UPF15" s="120"/>
      <c r="UPG15" s="120"/>
      <c r="UPH15" s="120"/>
      <c r="UPI15" s="120"/>
      <c r="UPJ15" s="120"/>
      <c r="UPK15" s="120"/>
      <c r="UPL15" s="120"/>
      <c r="UPM15" s="120"/>
      <c r="UPN15" s="120"/>
      <c r="UPO15" s="120"/>
      <c r="UPP15" s="120"/>
      <c r="UPQ15" s="120"/>
      <c r="UPR15" s="120"/>
      <c r="UPS15" s="120"/>
      <c r="UPT15" s="120"/>
      <c r="UPU15" s="120"/>
      <c r="UPV15" s="120"/>
      <c r="UPW15" s="120"/>
      <c r="UPX15" s="120"/>
      <c r="UPY15" s="120"/>
      <c r="UPZ15" s="120"/>
      <c r="UQA15" s="120"/>
      <c r="UQB15" s="120"/>
      <c r="UQC15" s="120"/>
      <c r="UQD15" s="120"/>
      <c r="UQE15" s="120"/>
      <c r="UQF15" s="120"/>
      <c r="UQG15" s="120"/>
      <c r="UQH15" s="120"/>
      <c r="UQI15" s="120"/>
      <c r="UQJ15" s="120"/>
      <c r="UQK15" s="120"/>
      <c r="UQL15" s="120"/>
      <c r="UQM15" s="120"/>
      <c r="UQN15" s="120"/>
      <c r="UQO15" s="120"/>
      <c r="UQP15" s="120"/>
      <c r="UQQ15" s="120"/>
      <c r="UQR15" s="120"/>
      <c r="UQS15" s="120"/>
      <c r="UQT15" s="120"/>
      <c r="UQU15" s="120"/>
      <c r="UQV15" s="120"/>
      <c r="UQW15" s="120"/>
      <c r="UQX15" s="120"/>
      <c r="UQY15" s="120"/>
      <c r="UQZ15" s="120"/>
      <c r="URA15" s="120"/>
      <c r="URB15" s="120"/>
      <c r="URC15" s="120"/>
      <c r="URD15" s="120"/>
      <c r="URE15" s="120"/>
      <c r="URF15" s="120"/>
      <c r="URG15" s="120"/>
      <c r="URH15" s="120"/>
      <c r="URI15" s="120"/>
      <c r="URJ15" s="120"/>
      <c r="URK15" s="120"/>
      <c r="URL15" s="120"/>
      <c r="URM15" s="120"/>
      <c r="URN15" s="120"/>
      <c r="URO15" s="120"/>
      <c r="URP15" s="120"/>
      <c r="URQ15" s="120"/>
      <c r="URR15" s="120"/>
      <c r="URS15" s="120"/>
      <c r="URT15" s="120"/>
      <c r="URU15" s="120"/>
      <c r="URV15" s="120"/>
      <c r="URW15" s="120"/>
      <c r="URX15" s="120"/>
      <c r="URY15" s="120"/>
      <c r="URZ15" s="120"/>
      <c r="USA15" s="120"/>
      <c r="USB15" s="120"/>
      <c r="USC15" s="120"/>
      <c r="USD15" s="120"/>
      <c r="USE15" s="120"/>
      <c r="USF15" s="120"/>
      <c r="USG15" s="120"/>
      <c r="USH15" s="120"/>
      <c r="USI15" s="120"/>
      <c r="USJ15" s="120"/>
      <c r="USK15" s="120"/>
      <c r="USL15" s="120"/>
      <c r="USM15" s="120"/>
      <c r="USN15" s="120"/>
      <c r="USO15" s="120"/>
      <c r="USP15" s="120"/>
      <c r="USQ15" s="120"/>
      <c r="USR15" s="120"/>
      <c r="USS15" s="120"/>
      <c r="UST15" s="120"/>
      <c r="USU15" s="120"/>
      <c r="USV15" s="120"/>
      <c r="USW15" s="120"/>
      <c r="USX15" s="120"/>
      <c r="USY15" s="120"/>
      <c r="USZ15" s="120"/>
      <c r="UTA15" s="120"/>
      <c r="UTB15" s="120"/>
      <c r="UTC15" s="120"/>
      <c r="UTD15" s="120"/>
      <c r="UTE15" s="120"/>
      <c r="UTF15" s="120"/>
      <c r="UTG15" s="120"/>
      <c r="UTH15" s="120"/>
      <c r="UTI15" s="120"/>
      <c r="UTJ15" s="120"/>
      <c r="UTK15" s="120"/>
      <c r="UTL15" s="120"/>
      <c r="UTM15" s="120"/>
      <c r="UTN15" s="120"/>
      <c r="UTO15" s="120"/>
      <c r="UTP15" s="120"/>
      <c r="UTQ15" s="120"/>
      <c r="UTR15" s="120"/>
      <c r="UTS15" s="120"/>
      <c r="UTT15" s="120"/>
      <c r="UTU15" s="120"/>
      <c r="UTV15" s="120"/>
      <c r="UTW15" s="120"/>
      <c r="UTX15" s="120"/>
      <c r="UTY15" s="120"/>
      <c r="UTZ15" s="120"/>
      <c r="UUA15" s="120"/>
      <c r="UUB15" s="120"/>
      <c r="UUC15" s="120"/>
      <c r="UUD15" s="120"/>
      <c r="UUE15" s="120"/>
      <c r="UUF15" s="120"/>
      <c r="UUG15" s="120"/>
      <c r="UUH15" s="120"/>
      <c r="UUI15" s="120"/>
      <c r="UUJ15" s="120"/>
      <c r="UUK15" s="120"/>
      <c r="UUL15" s="120"/>
      <c r="UUM15" s="120"/>
      <c r="UUN15" s="120"/>
      <c r="UUO15" s="120"/>
      <c r="UUP15" s="120"/>
      <c r="UUQ15" s="120"/>
      <c r="UUR15" s="120"/>
      <c r="UUS15" s="120"/>
      <c r="UUT15" s="120"/>
      <c r="UUU15" s="120"/>
      <c r="UUV15" s="120"/>
      <c r="UUW15" s="120"/>
      <c r="UUX15" s="120"/>
      <c r="UUY15" s="120"/>
      <c r="UUZ15" s="120"/>
      <c r="UVA15" s="120"/>
      <c r="UVB15" s="120"/>
      <c r="UVC15" s="120"/>
      <c r="UVD15" s="120"/>
      <c r="UVE15" s="120"/>
      <c r="UVF15" s="120"/>
      <c r="UVG15" s="120"/>
      <c r="UVH15" s="120"/>
      <c r="UVI15" s="120"/>
      <c r="UVJ15" s="120"/>
      <c r="UVK15" s="120"/>
      <c r="UVL15" s="120"/>
      <c r="UVM15" s="120"/>
      <c r="UVN15" s="120"/>
      <c r="UVO15" s="120"/>
      <c r="UVP15" s="120"/>
      <c r="UVQ15" s="120"/>
      <c r="UVR15" s="120"/>
      <c r="UVS15" s="120"/>
      <c r="UVT15" s="120"/>
      <c r="UVU15" s="120"/>
      <c r="UVV15" s="120"/>
      <c r="UVW15" s="120"/>
      <c r="UVX15" s="120"/>
      <c r="UVY15" s="120"/>
      <c r="UVZ15" s="120"/>
      <c r="UWA15" s="120"/>
      <c r="UWB15" s="120"/>
      <c r="UWC15" s="120"/>
      <c r="UWD15" s="120"/>
      <c r="UWE15" s="120"/>
      <c r="UWF15" s="120"/>
      <c r="UWG15" s="120"/>
      <c r="UWH15" s="120"/>
      <c r="UWI15" s="120"/>
      <c r="UWJ15" s="120"/>
      <c r="UWK15" s="120"/>
      <c r="UWL15" s="120"/>
      <c r="UWM15" s="120"/>
      <c r="UWN15" s="120"/>
      <c r="UWO15" s="120"/>
      <c r="UWP15" s="120"/>
      <c r="UWQ15" s="120"/>
      <c r="UWR15" s="120"/>
      <c r="UWS15" s="120"/>
      <c r="UWT15" s="120"/>
      <c r="UWU15" s="120"/>
      <c r="UWV15" s="120"/>
      <c r="UWW15" s="120"/>
      <c r="UWX15" s="120"/>
      <c r="UWY15" s="120"/>
      <c r="UWZ15" s="120"/>
      <c r="UXA15" s="120"/>
      <c r="UXB15" s="120"/>
      <c r="UXC15" s="120"/>
      <c r="UXD15" s="120"/>
      <c r="UXE15" s="120"/>
      <c r="UXF15" s="120"/>
      <c r="UXG15" s="120"/>
      <c r="UXH15" s="120"/>
      <c r="UXI15" s="120"/>
      <c r="UXJ15" s="120"/>
      <c r="UXK15" s="120"/>
      <c r="UXL15" s="120"/>
      <c r="UXM15" s="120"/>
      <c r="UXN15" s="120"/>
      <c r="UXO15" s="120"/>
      <c r="UXP15" s="120"/>
      <c r="UXQ15" s="120"/>
      <c r="UXR15" s="120"/>
      <c r="UXS15" s="120"/>
      <c r="UXT15" s="120"/>
      <c r="UXU15" s="120"/>
      <c r="UXV15" s="120"/>
      <c r="UXW15" s="120"/>
      <c r="UXX15" s="120"/>
      <c r="UXY15" s="120"/>
      <c r="UXZ15" s="120"/>
      <c r="UYA15" s="120"/>
      <c r="UYB15" s="120"/>
      <c r="UYC15" s="120"/>
      <c r="UYD15" s="120"/>
      <c r="UYE15" s="120"/>
      <c r="UYF15" s="120"/>
      <c r="UYG15" s="120"/>
      <c r="UYH15" s="120"/>
      <c r="UYI15" s="120"/>
      <c r="UYJ15" s="120"/>
      <c r="UYK15" s="120"/>
      <c r="UYL15" s="120"/>
      <c r="UYM15" s="120"/>
      <c r="UYN15" s="120"/>
      <c r="UYO15" s="120"/>
      <c r="UYP15" s="120"/>
      <c r="UYQ15" s="120"/>
      <c r="UYR15" s="120"/>
      <c r="UYS15" s="120"/>
      <c r="UYT15" s="120"/>
      <c r="UYU15" s="120"/>
      <c r="UYV15" s="120"/>
      <c r="UYW15" s="120"/>
      <c r="UYX15" s="120"/>
      <c r="UYY15" s="120"/>
      <c r="UYZ15" s="120"/>
      <c r="UZA15" s="120"/>
      <c r="UZB15" s="120"/>
      <c r="UZC15" s="120"/>
      <c r="UZD15" s="120"/>
      <c r="UZE15" s="120"/>
      <c r="UZF15" s="120"/>
      <c r="UZG15" s="120"/>
      <c r="UZH15" s="120"/>
      <c r="UZI15" s="120"/>
      <c r="UZJ15" s="120"/>
      <c r="UZK15" s="120"/>
      <c r="UZL15" s="120"/>
      <c r="UZM15" s="120"/>
      <c r="UZN15" s="120"/>
      <c r="UZO15" s="120"/>
      <c r="UZP15" s="120"/>
      <c r="UZQ15" s="120"/>
      <c r="UZR15" s="120"/>
      <c r="UZS15" s="120"/>
      <c r="UZT15" s="120"/>
      <c r="UZU15" s="120"/>
      <c r="UZV15" s="120"/>
      <c r="UZW15" s="120"/>
      <c r="UZX15" s="120"/>
      <c r="UZY15" s="120"/>
      <c r="UZZ15" s="120"/>
      <c r="VAA15" s="120"/>
      <c r="VAB15" s="120"/>
      <c r="VAC15" s="120"/>
      <c r="VAD15" s="120"/>
      <c r="VAE15" s="120"/>
      <c r="VAF15" s="120"/>
      <c r="VAG15" s="120"/>
      <c r="VAH15" s="120"/>
      <c r="VAI15" s="120"/>
      <c r="VAJ15" s="120"/>
      <c r="VAK15" s="120"/>
      <c r="VAL15" s="120"/>
      <c r="VAM15" s="120"/>
      <c r="VAN15" s="120"/>
      <c r="VAO15" s="120"/>
      <c r="VAP15" s="120"/>
      <c r="VAQ15" s="120"/>
      <c r="VAR15" s="120"/>
      <c r="VAS15" s="120"/>
      <c r="VAT15" s="120"/>
      <c r="VAU15" s="120"/>
      <c r="VAV15" s="120"/>
      <c r="VAW15" s="120"/>
      <c r="VAX15" s="120"/>
      <c r="VAY15" s="120"/>
      <c r="VAZ15" s="120"/>
      <c r="VBA15" s="120"/>
      <c r="VBB15" s="120"/>
      <c r="VBC15" s="120"/>
      <c r="VBD15" s="120"/>
      <c r="VBE15" s="120"/>
      <c r="VBF15" s="120"/>
      <c r="VBG15" s="120"/>
      <c r="VBH15" s="120"/>
      <c r="VBI15" s="120"/>
      <c r="VBJ15" s="120"/>
      <c r="VBK15" s="120"/>
      <c r="VBL15" s="120"/>
      <c r="VBM15" s="120"/>
      <c r="VBN15" s="120"/>
      <c r="VBO15" s="120"/>
      <c r="VBP15" s="120"/>
      <c r="VBQ15" s="120"/>
      <c r="VBR15" s="120"/>
      <c r="VBS15" s="120"/>
      <c r="VBT15" s="120"/>
      <c r="VBU15" s="120"/>
      <c r="VBV15" s="120"/>
      <c r="VBW15" s="120"/>
      <c r="VBX15" s="120"/>
      <c r="VBY15" s="120"/>
      <c r="VBZ15" s="120"/>
      <c r="VCA15" s="120"/>
      <c r="VCB15" s="120"/>
      <c r="VCC15" s="120"/>
      <c r="VCD15" s="120"/>
      <c r="VCE15" s="120"/>
      <c r="VCF15" s="120"/>
      <c r="VCG15" s="120"/>
      <c r="VCH15" s="120"/>
      <c r="VCI15" s="120"/>
      <c r="VCJ15" s="120"/>
      <c r="VCK15" s="120"/>
      <c r="VCL15" s="120"/>
      <c r="VCM15" s="120"/>
      <c r="VCN15" s="120"/>
      <c r="VCO15" s="120"/>
      <c r="VCP15" s="120"/>
      <c r="VCQ15" s="120"/>
      <c r="VCR15" s="120"/>
      <c r="VCS15" s="120"/>
      <c r="VCT15" s="120"/>
      <c r="VCU15" s="120"/>
      <c r="VCV15" s="120"/>
      <c r="VCW15" s="120"/>
      <c r="VCX15" s="120"/>
      <c r="VCY15" s="120"/>
      <c r="VCZ15" s="120"/>
      <c r="VDA15" s="120"/>
      <c r="VDB15" s="120"/>
      <c r="VDC15" s="120"/>
      <c r="VDD15" s="120"/>
      <c r="VDE15" s="120"/>
      <c r="VDF15" s="120"/>
      <c r="VDG15" s="120"/>
      <c r="VDH15" s="120"/>
      <c r="VDI15" s="120"/>
      <c r="VDJ15" s="120"/>
      <c r="VDK15" s="120"/>
      <c r="VDL15" s="120"/>
      <c r="VDM15" s="120"/>
      <c r="VDN15" s="120"/>
      <c r="VDO15" s="120"/>
      <c r="VDP15" s="120"/>
      <c r="VDQ15" s="120"/>
      <c r="VDR15" s="120"/>
      <c r="VDS15" s="120"/>
      <c r="VDT15" s="120"/>
      <c r="VDU15" s="120"/>
      <c r="VDV15" s="120"/>
      <c r="VDW15" s="120"/>
      <c r="VDX15" s="120"/>
      <c r="VDY15" s="120"/>
      <c r="VDZ15" s="120"/>
      <c r="VEA15" s="120"/>
      <c r="VEB15" s="120"/>
      <c r="VEC15" s="120"/>
      <c r="VED15" s="120"/>
      <c r="VEE15" s="120"/>
      <c r="VEF15" s="120"/>
      <c r="VEG15" s="120"/>
      <c r="VEH15" s="120"/>
      <c r="VEI15" s="120"/>
      <c r="VEJ15" s="120"/>
      <c r="VEK15" s="120"/>
      <c r="VEL15" s="120"/>
      <c r="VEM15" s="120"/>
      <c r="VEN15" s="120"/>
      <c r="VEO15" s="120"/>
      <c r="VEP15" s="120"/>
      <c r="VEQ15" s="120"/>
      <c r="VER15" s="120"/>
      <c r="VES15" s="120"/>
      <c r="VET15" s="120"/>
      <c r="VEU15" s="120"/>
      <c r="VEV15" s="120"/>
      <c r="VEW15" s="120"/>
      <c r="VEX15" s="120"/>
      <c r="VEY15" s="120"/>
      <c r="VEZ15" s="120"/>
      <c r="VFA15" s="120"/>
      <c r="VFB15" s="120"/>
      <c r="VFC15" s="120"/>
      <c r="VFD15" s="120"/>
      <c r="VFE15" s="120"/>
      <c r="VFF15" s="120"/>
      <c r="VFG15" s="120"/>
      <c r="VFH15" s="120"/>
      <c r="VFI15" s="120"/>
      <c r="VFJ15" s="120"/>
      <c r="VFK15" s="120"/>
      <c r="VFL15" s="120"/>
      <c r="VFM15" s="120"/>
      <c r="VFN15" s="120"/>
      <c r="VFO15" s="120"/>
      <c r="VFP15" s="120"/>
      <c r="VFQ15" s="120"/>
      <c r="VFR15" s="120"/>
      <c r="VFS15" s="120"/>
      <c r="VFT15" s="120"/>
      <c r="VFU15" s="120"/>
      <c r="VFV15" s="120"/>
      <c r="VFW15" s="120"/>
      <c r="VFX15" s="120"/>
      <c r="VFY15" s="120"/>
      <c r="VFZ15" s="120"/>
      <c r="VGA15" s="120"/>
      <c r="VGB15" s="120"/>
      <c r="VGC15" s="120"/>
      <c r="VGD15" s="120"/>
      <c r="VGE15" s="120"/>
      <c r="VGF15" s="120"/>
      <c r="VGG15" s="120"/>
      <c r="VGH15" s="120"/>
      <c r="VGI15" s="120"/>
      <c r="VGJ15" s="120"/>
      <c r="VGK15" s="120"/>
      <c r="VGL15" s="120"/>
      <c r="VGM15" s="120"/>
      <c r="VGN15" s="120"/>
      <c r="VGO15" s="120"/>
      <c r="VGP15" s="120"/>
      <c r="VGQ15" s="120"/>
      <c r="VGR15" s="120"/>
      <c r="VGS15" s="120"/>
      <c r="VGT15" s="120"/>
      <c r="VGU15" s="120"/>
      <c r="VGV15" s="120"/>
      <c r="VGW15" s="120"/>
      <c r="VGX15" s="120"/>
      <c r="VGY15" s="120"/>
      <c r="VGZ15" s="120"/>
      <c r="VHA15" s="120"/>
      <c r="VHB15" s="120"/>
      <c r="VHC15" s="120"/>
      <c r="VHD15" s="120"/>
      <c r="VHE15" s="120"/>
      <c r="VHF15" s="120"/>
      <c r="VHG15" s="120"/>
      <c r="VHH15" s="120"/>
      <c r="VHI15" s="120"/>
      <c r="VHJ15" s="120"/>
      <c r="VHK15" s="120"/>
      <c r="VHL15" s="120"/>
      <c r="VHM15" s="120"/>
      <c r="VHN15" s="120"/>
      <c r="VHO15" s="120"/>
      <c r="VHP15" s="120"/>
      <c r="VHQ15" s="120"/>
      <c r="VHR15" s="120"/>
      <c r="VHS15" s="120"/>
      <c r="VHT15" s="120"/>
      <c r="VHU15" s="120"/>
      <c r="VHV15" s="120"/>
      <c r="VHW15" s="120"/>
      <c r="VHX15" s="120"/>
      <c r="VHY15" s="120"/>
      <c r="VHZ15" s="120"/>
      <c r="VIA15" s="120"/>
      <c r="VIB15" s="120"/>
      <c r="VIC15" s="120"/>
      <c r="VID15" s="120"/>
      <c r="VIE15" s="120"/>
      <c r="VIF15" s="120"/>
      <c r="VIG15" s="120"/>
      <c r="VIH15" s="120"/>
      <c r="VII15" s="120"/>
      <c r="VIJ15" s="120"/>
      <c r="VIK15" s="120"/>
      <c r="VIL15" s="120"/>
      <c r="VIM15" s="120"/>
      <c r="VIN15" s="120"/>
      <c r="VIO15" s="120"/>
      <c r="VIP15" s="120"/>
      <c r="VIQ15" s="120"/>
      <c r="VIR15" s="120"/>
      <c r="VIS15" s="120"/>
      <c r="VIT15" s="120"/>
      <c r="VIU15" s="120"/>
      <c r="VIV15" s="120"/>
      <c r="VIW15" s="120"/>
      <c r="VIX15" s="120"/>
      <c r="VIY15" s="120"/>
      <c r="VIZ15" s="120"/>
      <c r="VJA15" s="120"/>
      <c r="VJB15" s="120"/>
      <c r="VJC15" s="120"/>
      <c r="VJD15" s="120"/>
      <c r="VJE15" s="120"/>
      <c r="VJF15" s="120"/>
      <c r="VJG15" s="120"/>
      <c r="VJH15" s="120"/>
      <c r="VJI15" s="120"/>
      <c r="VJJ15" s="120"/>
      <c r="VJK15" s="120"/>
      <c r="VJL15" s="120"/>
      <c r="VJM15" s="120"/>
      <c r="VJN15" s="120"/>
      <c r="VJO15" s="120"/>
      <c r="VJP15" s="120"/>
      <c r="VJQ15" s="120"/>
      <c r="VJR15" s="120"/>
      <c r="VJS15" s="120"/>
      <c r="VJT15" s="120"/>
      <c r="VJU15" s="120"/>
      <c r="VJV15" s="120"/>
      <c r="VJW15" s="120"/>
      <c r="VJX15" s="120"/>
      <c r="VJY15" s="120"/>
      <c r="VJZ15" s="120"/>
      <c r="VKA15" s="120"/>
      <c r="VKB15" s="120"/>
      <c r="VKC15" s="120"/>
      <c r="VKD15" s="120"/>
      <c r="VKE15" s="120"/>
      <c r="VKF15" s="120"/>
      <c r="VKG15" s="120"/>
      <c r="VKH15" s="120"/>
      <c r="VKI15" s="120"/>
      <c r="VKJ15" s="120"/>
      <c r="VKK15" s="120"/>
      <c r="VKL15" s="120"/>
      <c r="VKM15" s="120"/>
      <c r="VKN15" s="120"/>
      <c r="VKO15" s="120"/>
      <c r="VKP15" s="120"/>
      <c r="VKQ15" s="120"/>
      <c r="VKR15" s="120"/>
      <c r="VKS15" s="120"/>
      <c r="VKT15" s="120"/>
      <c r="VKU15" s="120"/>
      <c r="VKV15" s="120"/>
      <c r="VKW15" s="120"/>
      <c r="VKX15" s="120"/>
      <c r="VKY15" s="120"/>
      <c r="VKZ15" s="120"/>
      <c r="VLA15" s="120"/>
      <c r="VLB15" s="120"/>
      <c r="VLC15" s="120"/>
      <c r="VLD15" s="120"/>
      <c r="VLE15" s="120"/>
      <c r="VLF15" s="120"/>
      <c r="VLG15" s="120"/>
      <c r="VLH15" s="120"/>
      <c r="VLI15" s="120"/>
      <c r="VLJ15" s="120"/>
      <c r="VLK15" s="120"/>
      <c r="VLL15" s="120"/>
      <c r="VLM15" s="120"/>
      <c r="VLN15" s="120"/>
      <c r="VLO15" s="120"/>
      <c r="VLP15" s="120"/>
      <c r="VLQ15" s="120"/>
      <c r="VLR15" s="120"/>
      <c r="VLS15" s="120"/>
      <c r="VLT15" s="120"/>
      <c r="VLU15" s="120"/>
      <c r="VLV15" s="120"/>
      <c r="VLW15" s="120"/>
      <c r="VLX15" s="120"/>
      <c r="VLY15" s="120"/>
      <c r="VLZ15" s="120"/>
      <c r="VMA15" s="120"/>
      <c r="VMB15" s="120"/>
      <c r="VMC15" s="120"/>
      <c r="VMD15" s="120"/>
      <c r="VME15" s="120"/>
      <c r="VMF15" s="120"/>
      <c r="VMG15" s="120"/>
      <c r="VMH15" s="120"/>
      <c r="VMI15" s="120"/>
      <c r="VMJ15" s="120"/>
      <c r="VMK15" s="120"/>
      <c r="VML15" s="120"/>
      <c r="VMM15" s="120"/>
      <c r="VMN15" s="120"/>
      <c r="VMO15" s="120"/>
      <c r="VMP15" s="120"/>
      <c r="VMQ15" s="120"/>
      <c r="VMR15" s="120"/>
      <c r="VMS15" s="120"/>
      <c r="VMT15" s="120"/>
      <c r="VMU15" s="120"/>
      <c r="VMV15" s="120"/>
      <c r="VMW15" s="120"/>
      <c r="VMX15" s="120"/>
      <c r="VMY15" s="120"/>
      <c r="VMZ15" s="120"/>
      <c r="VNA15" s="120"/>
      <c r="VNB15" s="120"/>
      <c r="VNC15" s="120"/>
      <c r="VND15" s="120"/>
      <c r="VNE15" s="120"/>
      <c r="VNF15" s="120"/>
      <c r="VNG15" s="120"/>
      <c r="VNH15" s="120"/>
      <c r="VNI15" s="120"/>
      <c r="VNJ15" s="120"/>
      <c r="VNK15" s="120"/>
      <c r="VNL15" s="120"/>
      <c r="VNM15" s="120"/>
      <c r="VNN15" s="120"/>
      <c r="VNO15" s="120"/>
      <c r="VNP15" s="120"/>
      <c r="VNQ15" s="120"/>
      <c r="VNR15" s="120"/>
      <c r="VNS15" s="120"/>
      <c r="VNT15" s="120"/>
      <c r="VNU15" s="120"/>
      <c r="VNV15" s="120"/>
      <c r="VNW15" s="120"/>
      <c r="VNX15" s="120"/>
      <c r="VNY15" s="120"/>
      <c r="VNZ15" s="120"/>
      <c r="VOA15" s="120"/>
      <c r="VOB15" s="120"/>
      <c r="VOC15" s="120"/>
      <c r="VOD15" s="120"/>
      <c r="VOE15" s="120"/>
      <c r="VOF15" s="120"/>
      <c r="VOG15" s="120"/>
      <c r="VOH15" s="120"/>
      <c r="VOI15" s="120"/>
      <c r="VOJ15" s="120"/>
      <c r="VOK15" s="120"/>
      <c r="VOL15" s="120"/>
      <c r="VOM15" s="120"/>
      <c r="VON15" s="120"/>
      <c r="VOO15" s="120"/>
      <c r="VOP15" s="120"/>
      <c r="VOQ15" s="120"/>
      <c r="VOR15" s="120"/>
      <c r="VOS15" s="120"/>
      <c r="VOT15" s="120"/>
      <c r="VOU15" s="120"/>
      <c r="VOV15" s="120"/>
      <c r="VOW15" s="120"/>
      <c r="VOX15" s="120"/>
      <c r="VOY15" s="120"/>
      <c r="VOZ15" s="120"/>
      <c r="VPA15" s="120"/>
      <c r="VPB15" s="120"/>
      <c r="VPC15" s="120"/>
      <c r="VPD15" s="120"/>
      <c r="VPE15" s="120"/>
      <c r="VPF15" s="120"/>
      <c r="VPG15" s="120"/>
      <c r="VPH15" s="120"/>
      <c r="VPI15" s="120"/>
      <c r="VPJ15" s="120"/>
      <c r="VPK15" s="120"/>
      <c r="VPL15" s="120"/>
      <c r="VPM15" s="120"/>
      <c r="VPN15" s="120"/>
      <c r="VPO15" s="120"/>
      <c r="VPP15" s="120"/>
      <c r="VPQ15" s="120"/>
      <c r="VPR15" s="120"/>
      <c r="VPS15" s="120"/>
      <c r="VPT15" s="120"/>
      <c r="VPU15" s="120"/>
      <c r="VPV15" s="120"/>
      <c r="VPW15" s="120"/>
      <c r="VPX15" s="120"/>
      <c r="VPY15" s="120"/>
      <c r="VPZ15" s="120"/>
      <c r="VQA15" s="120"/>
      <c r="VQB15" s="120"/>
      <c r="VQC15" s="120"/>
      <c r="VQD15" s="120"/>
      <c r="VQE15" s="120"/>
      <c r="VQF15" s="120"/>
      <c r="VQG15" s="120"/>
      <c r="VQH15" s="120"/>
      <c r="VQI15" s="120"/>
      <c r="VQJ15" s="120"/>
      <c r="VQK15" s="120"/>
      <c r="VQL15" s="120"/>
      <c r="VQM15" s="120"/>
      <c r="VQN15" s="120"/>
      <c r="VQO15" s="120"/>
      <c r="VQP15" s="120"/>
      <c r="VQQ15" s="120"/>
      <c r="VQR15" s="120"/>
      <c r="VQS15" s="120"/>
      <c r="VQT15" s="120"/>
      <c r="VQU15" s="120"/>
      <c r="VQV15" s="120"/>
      <c r="VQW15" s="120"/>
      <c r="VQX15" s="120"/>
      <c r="VQY15" s="120"/>
      <c r="VQZ15" s="120"/>
      <c r="VRA15" s="120"/>
      <c r="VRB15" s="120"/>
      <c r="VRC15" s="120"/>
      <c r="VRD15" s="120"/>
      <c r="VRE15" s="120"/>
      <c r="VRF15" s="120"/>
      <c r="VRG15" s="120"/>
      <c r="VRH15" s="120"/>
      <c r="VRI15" s="120"/>
      <c r="VRJ15" s="120"/>
      <c r="VRK15" s="120"/>
      <c r="VRL15" s="120"/>
      <c r="VRM15" s="120"/>
      <c r="VRN15" s="120"/>
      <c r="VRO15" s="120"/>
      <c r="VRP15" s="120"/>
      <c r="VRQ15" s="120"/>
      <c r="VRR15" s="120"/>
      <c r="VRS15" s="120"/>
      <c r="VRT15" s="120"/>
      <c r="VRU15" s="120"/>
      <c r="VRV15" s="120"/>
      <c r="VRW15" s="120"/>
      <c r="VRX15" s="120"/>
      <c r="VRY15" s="120"/>
      <c r="VRZ15" s="120"/>
      <c r="VSA15" s="120"/>
      <c r="VSB15" s="120"/>
      <c r="VSC15" s="120"/>
      <c r="VSD15" s="120"/>
      <c r="VSE15" s="120"/>
      <c r="VSF15" s="120"/>
      <c r="VSG15" s="120"/>
      <c r="VSH15" s="120"/>
      <c r="VSI15" s="120"/>
      <c r="VSJ15" s="120"/>
      <c r="VSK15" s="120"/>
      <c r="VSL15" s="120"/>
      <c r="VSM15" s="120"/>
      <c r="VSN15" s="120"/>
      <c r="VSO15" s="120"/>
      <c r="VSP15" s="120"/>
      <c r="VSQ15" s="120"/>
      <c r="VSR15" s="120"/>
      <c r="VSS15" s="120"/>
      <c r="VST15" s="120"/>
      <c r="VSU15" s="120"/>
      <c r="VSV15" s="120"/>
      <c r="VSW15" s="120"/>
      <c r="VSX15" s="120"/>
      <c r="VSY15" s="120"/>
      <c r="VSZ15" s="120"/>
      <c r="VTA15" s="120"/>
      <c r="VTB15" s="120"/>
      <c r="VTC15" s="120"/>
      <c r="VTD15" s="120"/>
      <c r="VTE15" s="120"/>
      <c r="VTF15" s="120"/>
      <c r="VTG15" s="120"/>
      <c r="VTH15" s="120"/>
      <c r="VTI15" s="120"/>
      <c r="VTJ15" s="120"/>
      <c r="VTK15" s="120"/>
      <c r="VTL15" s="120"/>
      <c r="VTM15" s="120"/>
      <c r="VTN15" s="120"/>
      <c r="VTO15" s="120"/>
      <c r="VTP15" s="120"/>
      <c r="VTQ15" s="120"/>
      <c r="VTR15" s="120"/>
      <c r="VTS15" s="120"/>
      <c r="VTT15" s="120"/>
      <c r="VTU15" s="120"/>
      <c r="VTV15" s="120"/>
      <c r="VTW15" s="120"/>
      <c r="VTX15" s="120"/>
      <c r="VTY15" s="120"/>
      <c r="VTZ15" s="120"/>
      <c r="VUA15" s="120"/>
      <c r="VUB15" s="120"/>
      <c r="VUC15" s="120"/>
      <c r="VUD15" s="120"/>
      <c r="VUE15" s="120"/>
      <c r="VUF15" s="120"/>
      <c r="VUG15" s="120"/>
      <c r="VUH15" s="120"/>
      <c r="VUI15" s="120"/>
      <c r="VUJ15" s="120"/>
      <c r="VUK15" s="120"/>
      <c r="VUL15" s="120"/>
      <c r="VUM15" s="120"/>
      <c r="VUN15" s="120"/>
      <c r="VUO15" s="120"/>
      <c r="VUP15" s="120"/>
      <c r="VUQ15" s="120"/>
      <c r="VUR15" s="120"/>
      <c r="VUS15" s="120"/>
      <c r="VUT15" s="120"/>
      <c r="VUU15" s="120"/>
      <c r="VUV15" s="120"/>
      <c r="VUW15" s="120"/>
      <c r="VUX15" s="120"/>
      <c r="VUY15" s="120"/>
      <c r="VUZ15" s="120"/>
      <c r="VVA15" s="120"/>
      <c r="VVB15" s="120"/>
      <c r="VVC15" s="120"/>
      <c r="VVD15" s="120"/>
      <c r="VVE15" s="120"/>
      <c r="VVF15" s="120"/>
      <c r="VVG15" s="120"/>
      <c r="VVH15" s="120"/>
      <c r="VVI15" s="120"/>
      <c r="VVJ15" s="120"/>
      <c r="VVK15" s="120"/>
      <c r="VVL15" s="120"/>
      <c r="VVM15" s="120"/>
      <c r="VVN15" s="120"/>
      <c r="VVO15" s="120"/>
      <c r="VVP15" s="120"/>
      <c r="VVQ15" s="120"/>
      <c r="VVR15" s="120"/>
      <c r="VVS15" s="120"/>
      <c r="VVT15" s="120"/>
      <c r="VVU15" s="120"/>
      <c r="VVV15" s="120"/>
      <c r="VVW15" s="120"/>
      <c r="VVX15" s="120"/>
      <c r="VVY15" s="120"/>
      <c r="VVZ15" s="120"/>
      <c r="VWA15" s="120"/>
      <c r="VWB15" s="120"/>
      <c r="VWC15" s="120"/>
      <c r="VWD15" s="120"/>
      <c r="VWE15" s="120"/>
      <c r="VWF15" s="120"/>
      <c r="VWG15" s="120"/>
      <c r="VWH15" s="120"/>
      <c r="VWI15" s="120"/>
      <c r="VWJ15" s="120"/>
      <c r="VWK15" s="120"/>
      <c r="VWL15" s="120"/>
      <c r="VWM15" s="120"/>
      <c r="VWN15" s="120"/>
      <c r="VWO15" s="120"/>
      <c r="VWP15" s="120"/>
      <c r="VWQ15" s="120"/>
      <c r="VWR15" s="120"/>
      <c r="VWS15" s="120"/>
      <c r="VWT15" s="120"/>
      <c r="VWU15" s="120"/>
      <c r="VWV15" s="120"/>
      <c r="VWW15" s="120"/>
      <c r="VWX15" s="120"/>
      <c r="VWY15" s="120"/>
      <c r="VWZ15" s="120"/>
      <c r="VXA15" s="120"/>
      <c r="VXB15" s="120"/>
      <c r="VXC15" s="120"/>
      <c r="VXD15" s="120"/>
      <c r="VXE15" s="120"/>
      <c r="VXF15" s="120"/>
      <c r="VXG15" s="120"/>
      <c r="VXH15" s="120"/>
      <c r="VXI15" s="120"/>
      <c r="VXJ15" s="120"/>
      <c r="VXK15" s="120"/>
      <c r="VXL15" s="120"/>
      <c r="VXM15" s="120"/>
      <c r="VXN15" s="120"/>
      <c r="VXO15" s="120"/>
      <c r="VXP15" s="120"/>
      <c r="VXQ15" s="120"/>
      <c r="VXR15" s="120"/>
      <c r="VXS15" s="120"/>
      <c r="VXT15" s="120"/>
      <c r="VXU15" s="120"/>
      <c r="VXV15" s="120"/>
      <c r="VXW15" s="120"/>
      <c r="VXX15" s="120"/>
      <c r="VXY15" s="120"/>
      <c r="VXZ15" s="120"/>
      <c r="VYA15" s="120"/>
      <c r="VYB15" s="120"/>
      <c r="VYC15" s="120"/>
      <c r="VYD15" s="120"/>
      <c r="VYE15" s="120"/>
      <c r="VYF15" s="120"/>
      <c r="VYG15" s="120"/>
      <c r="VYH15" s="120"/>
      <c r="VYI15" s="120"/>
      <c r="VYJ15" s="120"/>
      <c r="VYK15" s="120"/>
      <c r="VYL15" s="120"/>
      <c r="VYM15" s="120"/>
      <c r="VYN15" s="120"/>
      <c r="VYO15" s="120"/>
      <c r="VYP15" s="120"/>
      <c r="VYQ15" s="120"/>
      <c r="VYR15" s="120"/>
      <c r="VYS15" s="120"/>
      <c r="VYT15" s="120"/>
      <c r="VYU15" s="120"/>
      <c r="VYV15" s="120"/>
      <c r="VYW15" s="120"/>
      <c r="VYX15" s="120"/>
      <c r="VYY15" s="120"/>
      <c r="VYZ15" s="120"/>
      <c r="VZA15" s="120"/>
      <c r="VZB15" s="120"/>
      <c r="VZC15" s="120"/>
      <c r="VZD15" s="120"/>
      <c r="VZE15" s="120"/>
      <c r="VZF15" s="120"/>
      <c r="VZG15" s="120"/>
      <c r="VZH15" s="120"/>
      <c r="VZI15" s="120"/>
      <c r="VZJ15" s="120"/>
      <c r="VZK15" s="120"/>
      <c r="VZL15" s="120"/>
      <c r="VZM15" s="120"/>
      <c r="VZN15" s="120"/>
      <c r="VZO15" s="120"/>
      <c r="VZP15" s="120"/>
      <c r="VZQ15" s="120"/>
      <c r="VZR15" s="120"/>
      <c r="VZS15" s="120"/>
      <c r="VZT15" s="120"/>
      <c r="VZU15" s="120"/>
      <c r="VZV15" s="120"/>
      <c r="VZW15" s="120"/>
      <c r="VZX15" s="120"/>
      <c r="VZY15" s="120"/>
      <c r="VZZ15" s="120"/>
      <c r="WAA15" s="120"/>
      <c r="WAB15" s="120"/>
      <c r="WAC15" s="120"/>
      <c r="WAD15" s="120"/>
      <c r="WAE15" s="120"/>
      <c r="WAF15" s="120"/>
      <c r="WAG15" s="120"/>
      <c r="WAH15" s="120"/>
      <c r="WAI15" s="120"/>
      <c r="WAJ15" s="120"/>
      <c r="WAK15" s="120"/>
      <c r="WAL15" s="120"/>
      <c r="WAM15" s="120"/>
      <c r="WAN15" s="120"/>
      <c r="WAO15" s="120"/>
      <c r="WAP15" s="120"/>
      <c r="WAQ15" s="120"/>
      <c r="WAR15" s="120"/>
      <c r="WAS15" s="120"/>
      <c r="WAT15" s="120"/>
      <c r="WAU15" s="120"/>
      <c r="WAV15" s="120"/>
      <c r="WAW15" s="120"/>
      <c r="WAX15" s="120"/>
      <c r="WAY15" s="120"/>
      <c r="WAZ15" s="120"/>
      <c r="WBA15" s="120"/>
      <c r="WBB15" s="120"/>
      <c r="WBC15" s="120"/>
      <c r="WBD15" s="120"/>
      <c r="WBE15" s="120"/>
      <c r="WBF15" s="120"/>
      <c r="WBG15" s="120"/>
      <c r="WBH15" s="120"/>
      <c r="WBI15" s="120"/>
      <c r="WBJ15" s="120"/>
      <c r="WBK15" s="120"/>
      <c r="WBL15" s="120"/>
      <c r="WBM15" s="120"/>
      <c r="WBN15" s="120"/>
      <c r="WBO15" s="120"/>
      <c r="WBP15" s="120"/>
      <c r="WBQ15" s="120"/>
      <c r="WBR15" s="120"/>
      <c r="WBS15" s="120"/>
      <c r="WBT15" s="120"/>
      <c r="WBU15" s="120"/>
      <c r="WBV15" s="120"/>
      <c r="WBW15" s="120"/>
      <c r="WBX15" s="120"/>
      <c r="WBY15" s="120"/>
      <c r="WBZ15" s="120"/>
      <c r="WCA15" s="120"/>
      <c r="WCB15" s="120"/>
      <c r="WCC15" s="120"/>
      <c r="WCD15" s="120"/>
      <c r="WCE15" s="120"/>
      <c r="WCF15" s="120"/>
      <c r="WCG15" s="120"/>
      <c r="WCH15" s="120"/>
      <c r="WCI15" s="120"/>
      <c r="WCJ15" s="120"/>
      <c r="WCK15" s="120"/>
      <c r="WCL15" s="120"/>
      <c r="WCM15" s="120"/>
      <c r="WCN15" s="120"/>
      <c r="WCO15" s="120"/>
      <c r="WCP15" s="120"/>
      <c r="WCQ15" s="120"/>
      <c r="WCR15" s="120"/>
      <c r="WCS15" s="120"/>
      <c r="WCT15" s="120"/>
      <c r="WCU15" s="120"/>
      <c r="WCV15" s="120"/>
      <c r="WCW15" s="120"/>
      <c r="WCX15" s="120"/>
      <c r="WCY15" s="120"/>
      <c r="WCZ15" s="120"/>
      <c r="WDA15" s="120"/>
      <c r="WDB15" s="120"/>
      <c r="WDC15" s="120"/>
      <c r="WDD15" s="120"/>
      <c r="WDE15" s="120"/>
      <c r="WDF15" s="120"/>
      <c r="WDG15" s="120"/>
      <c r="WDH15" s="120"/>
      <c r="WDI15" s="120"/>
      <c r="WDJ15" s="120"/>
      <c r="WDK15" s="120"/>
      <c r="WDL15" s="120"/>
      <c r="WDM15" s="120"/>
      <c r="WDN15" s="120"/>
      <c r="WDO15" s="120"/>
      <c r="WDP15" s="120"/>
      <c r="WDQ15" s="120"/>
      <c r="WDR15" s="120"/>
      <c r="WDS15" s="120"/>
      <c r="WDT15" s="120"/>
      <c r="WDU15" s="120"/>
      <c r="WDV15" s="120"/>
      <c r="WDW15" s="120"/>
      <c r="WDX15" s="120"/>
      <c r="WDY15" s="120"/>
      <c r="WDZ15" s="120"/>
      <c r="WEA15" s="120"/>
      <c r="WEB15" s="120"/>
      <c r="WEC15" s="120"/>
      <c r="WED15" s="120"/>
      <c r="WEE15" s="120"/>
      <c r="WEF15" s="120"/>
      <c r="WEG15" s="120"/>
      <c r="WEH15" s="120"/>
      <c r="WEI15" s="120"/>
      <c r="WEJ15" s="120"/>
      <c r="WEK15" s="120"/>
      <c r="WEL15" s="120"/>
      <c r="WEM15" s="120"/>
      <c r="WEN15" s="120"/>
      <c r="WEO15" s="120"/>
      <c r="WEP15" s="120"/>
      <c r="WEQ15" s="120"/>
      <c r="WER15" s="120"/>
      <c r="WES15" s="120"/>
      <c r="WET15" s="120"/>
      <c r="WEU15" s="120"/>
      <c r="WEV15" s="120"/>
      <c r="WEW15" s="120"/>
      <c r="WEX15" s="120"/>
      <c r="WEY15" s="120"/>
      <c r="WEZ15" s="120"/>
      <c r="WFA15" s="120"/>
      <c r="WFB15" s="120"/>
      <c r="WFC15" s="120"/>
      <c r="WFD15" s="120"/>
      <c r="WFE15" s="120"/>
      <c r="WFF15" s="120"/>
      <c r="WFG15" s="120"/>
      <c r="WFH15" s="120"/>
      <c r="WFI15" s="120"/>
      <c r="WFJ15" s="120"/>
      <c r="WFK15" s="120"/>
      <c r="WFL15" s="120"/>
      <c r="WFM15" s="120"/>
      <c r="WFN15" s="120"/>
      <c r="WFO15" s="120"/>
      <c r="WFP15" s="120"/>
      <c r="WFQ15" s="120"/>
      <c r="WFR15" s="120"/>
      <c r="WFS15" s="120"/>
      <c r="WFT15" s="120"/>
      <c r="WFU15" s="120"/>
      <c r="WFV15" s="120"/>
      <c r="WFW15" s="120"/>
      <c r="WFX15" s="120"/>
      <c r="WFY15" s="120"/>
      <c r="WFZ15" s="120"/>
      <c r="WGA15" s="120"/>
      <c r="WGB15" s="120"/>
      <c r="WGC15" s="120"/>
      <c r="WGD15" s="120"/>
      <c r="WGE15" s="120"/>
      <c r="WGF15" s="120"/>
      <c r="WGG15" s="120"/>
      <c r="WGH15" s="120"/>
      <c r="WGI15" s="120"/>
      <c r="WGJ15" s="120"/>
      <c r="WGK15" s="120"/>
      <c r="WGL15" s="120"/>
      <c r="WGM15" s="120"/>
      <c r="WGN15" s="120"/>
      <c r="WGO15" s="120"/>
      <c r="WGP15" s="120"/>
      <c r="WGQ15" s="120"/>
      <c r="WGR15" s="120"/>
      <c r="WGS15" s="120"/>
      <c r="WGT15" s="120"/>
      <c r="WGU15" s="120"/>
      <c r="WGV15" s="120"/>
      <c r="WGW15" s="120"/>
      <c r="WGX15" s="120"/>
      <c r="WGY15" s="120"/>
      <c r="WGZ15" s="120"/>
      <c r="WHA15" s="120"/>
      <c r="WHB15" s="120"/>
      <c r="WHC15" s="120"/>
      <c r="WHD15" s="120"/>
      <c r="WHE15" s="120"/>
      <c r="WHF15" s="120"/>
      <c r="WHG15" s="120"/>
      <c r="WHH15" s="120"/>
      <c r="WHI15" s="120"/>
      <c r="WHJ15" s="120"/>
      <c r="WHK15" s="120"/>
      <c r="WHL15" s="120"/>
      <c r="WHM15" s="120"/>
      <c r="WHN15" s="120"/>
      <c r="WHO15" s="120"/>
      <c r="WHP15" s="120"/>
      <c r="WHQ15" s="120"/>
      <c r="WHR15" s="120"/>
      <c r="WHS15" s="120"/>
      <c r="WHT15" s="120"/>
      <c r="WHU15" s="120"/>
      <c r="WHV15" s="120"/>
      <c r="WHW15" s="120"/>
      <c r="WHX15" s="120"/>
      <c r="WHY15" s="120"/>
      <c r="WHZ15" s="120"/>
      <c r="WIA15" s="120"/>
      <c r="WIB15" s="120"/>
      <c r="WIC15" s="120"/>
      <c r="WID15" s="120"/>
      <c r="WIE15" s="120"/>
      <c r="WIF15" s="120"/>
      <c r="WIG15" s="120"/>
      <c r="WIH15" s="120"/>
      <c r="WII15" s="120"/>
      <c r="WIJ15" s="120"/>
      <c r="WIK15" s="120"/>
      <c r="WIL15" s="120"/>
      <c r="WIM15" s="120"/>
      <c r="WIN15" s="120"/>
      <c r="WIO15" s="120"/>
      <c r="WIP15" s="120"/>
      <c r="WIQ15" s="120"/>
      <c r="WIR15" s="120"/>
      <c r="WIS15" s="120"/>
      <c r="WIT15" s="120"/>
      <c r="WIU15" s="120"/>
      <c r="WIV15" s="120"/>
      <c r="WIW15" s="120"/>
      <c r="WIX15" s="120"/>
      <c r="WIY15" s="120"/>
      <c r="WIZ15" s="120"/>
      <c r="WJA15" s="120"/>
      <c r="WJB15" s="120"/>
      <c r="WJC15" s="120"/>
      <c r="WJD15" s="120"/>
      <c r="WJE15" s="120"/>
      <c r="WJF15" s="120"/>
      <c r="WJG15" s="120"/>
      <c r="WJH15" s="120"/>
      <c r="WJI15" s="120"/>
      <c r="WJJ15" s="120"/>
      <c r="WJK15" s="120"/>
      <c r="WJL15" s="120"/>
      <c r="WJM15" s="120"/>
      <c r="WJN15" s="120"/>
      <c r="WJO15" s="120"/>
      <c r="WJP15" s="120"/>
      <c r="WJQ15" s="120"/>
      <c r="WJR15" s="120"/>
      <c r="WJS15" s="120"/>
      <c r="WJT15" s="120"/>
      <c r="WJU15" s="120"/>
      <c r="WJV15" s="120"/>
      <c r="WJW15" s="120"/>
      <c r="WJX15" s="120"/>
      <c r="WJY15" s="120"/>
      <c r="WJZ15" s="120"/>
      <c r="WKA15" s="120"/>
      <c r="WKB15" s="120"/>
      <c r="WKC15" s="120"/>
      <c r="WKD15" s="120"/>
      <c r="WKE15" s="120"/>
      <c r="WKF15" s="120"/>
      <c r="WKG15" s="120"/>
      <c r="WKH15" s="120"/>
      <c r="WKI15" s="120"/>
      <c r="WKJ15" s="120"/>
      <c r="WKK15" s="120"/>
      <c r="WKL15" s="120"/>
      <c r="WKM15" s="120"/>
      <c r="WKN15" s="120"/>
      <c r="WKO15" s="120"/>
      <c r="WKP15" s="120"/>
      <c r="WKQ15" s="120"/>
      <c r="WKR15" s="120"/>
      <c r="WKS15" s="120"/>
      <c r="WKT15" s="120"/>
      <c r="WKU15" s="120"/>
      <c r="WKV15" s="120"/>
      <c r="WKW15" s="120"/>
      <c r="WKX15" s="120"/>
      <c r="WKY15" s="120"/>
      <c r="WKZ15" s="120"/>
      <c r="WLA15" s="120"/>
      <c r="WLB15" s="120"/>
      <c r="WLC15" s="120"/>
      <c r="WLD15" s="120"/>
      <c r="WLE15" s="120"/>
      <c r="WLF15" s="120"/>
      <c r="WLG15" s="120"/>
      <c r="WLH15" s="120"/>
      <c r="WLI15" s="120"/>
      <c r="WLJ15" s="120"/>
      <c r="WLK15" s="120"/>
      <c r="WLL15" s="120"/>
      <c r="WLM15" s="120"/>
      <c r="WLN15" s="120"/>
      <c r="WLO15" s="120"/>
      <c r="WLP15" s="120"/>
      <c r="WLQ15" s="120"/>
      <c r="WLR15" s="120"/>
      <c r="WLS15" s="120"/>
      <c r="WLT15" s="120"/>
      <c r="WLU15" s="120"/>
      <c r="WLV15" s="120"/>
      <c r="WLW15" s="120"/>
      <c r="WLX15" s="120"/>
      <c r="WLY15" s="120"/>
      <c r="WLZ15" s="120"/>
      <c r="WMA15" s="120"/>
      <c r="WMB15" s="120"/>
      <c r="WMC15" s="120"/>
      <c r="WMD15" s="120"/>
      <c r="WME15" s="120"/>
      <c r="WMF15" s="120"/>
      <c r="WMG15" s="120"/>
      <c r="WMH15" s="120"/>
      <c r="WMI15" s="120"/>
      <c r="WMJ15" s="120"/>
      <c r="WMK15" s="120"/>
      <c r="WML15" s="120"/>
      <c r="WMM15" s="120"/>
      <c r="WMN15" s="120"/>
      <c r="WMO15" s="120"/>
      <c r="WMP15" s="120"/>
      <c r="WMQ15" s="120"/>
      <c r="WMR15" s="120"/>
      <c r="WMS15" s="120"/>
      <c r="WMT15" s="120"/>
      <c r="WMU15" s="120"/>
      <c r="WMV15" s="120"/>
      <c r="WMW15" s="120"/>
      <c r="WMX15" s="120"/>
      <c r="WMY15" s="120"/>
      <c r="WMZ15" s="120"/>
      <c r="WNA15" s="120"/>
      <c r="WNB15" s="120"/>
      <c r="WNC15" s="120"/>
      <c r="WND15" s="120"/>
      <c r="WNE15" s="120"/>
      <c r="WNF15" s="120"/>
      <c r="WNG15" s="120"/>
      <c r="WNH15" s="120"/>
      <c r="WNI15" s="120"/>
      <c r="WNJ15" s="120"/>
      <c r="WNK15" s="120"/>
      <c r="WNL15" s="120"/>
      <c r="WNM15" s="120"/>
      <c r="WNN15" s="120"/>
      <c r="WNO15" s="120"/>
      <c r="WNP15" s="120"/>
      <c r="WNQ15" s="120"/>
      <c r="WNR15" s="120"/>
      <c r="WNS15" s="120"/>
      <c r="WNT15" s="120"/>
      <c r="WNU15" s="120"/>
      <c r="WNV15" s="120"/>
      <c r="WNW15" s="120"/>
      <c r="WNX15" s="120"/>
      <c r="WNY15" s="120"/>
      <c r="WNZ15" s="120"/>
      <c r="WOA15" s="120"/>
      <c r="WOB15" s="120"/>
      <c r="WOC15" s="120"/>
      <c r="WOD15" s="120"/>
      <c r="WOE15" s="120"/>
      <c r="WOF15" s="120"/>
      <c r="WOG15" s="120"/>
      <c r="WOH15" s="120"/>
      <c r="WOI15" s="120"/>
      <c r="WOJ15" s="120"/>
      <c r="WOK15" s="120"/>
      <c r="WOL15" s="120"/>
      <c r="WOM15" s="120"/>
      <c r="WON15" s="120"/>
      <c r="WOO15" s="120"/>
      <c r="WOP15" s="120"/>
      <c r="WOQ15" s="120"/>
      <c r="WOR15" s="120"/>
      <c r="WOS15" s="120"/>
      <c r="WOT15" s="120"/>
      <c r="WOU15" s="120"/>
      <c r="WOV15" s="120"/>
      <c r="WOW15" s="120"/>
      <c r="WOX15" s="120"/>
      <c r="WOY15" s="120"/>
      <c r="WOZ15" s="120"/>
      <c r="WPA15" s="120"/>
      <c r="WPB15" s="120"/>
      <c r="WPC15" s="120"/>
      <c r="WPD15" s="120"/>
      <c r="WPE15" s="120"/>
      <c r="WPF15" s="120"/>
      <c r="WPG15" s="120"/>
      <c r="WPH15" s="120"/>
      <c r="WPI15" s="120"/>
      <c r="WPJ15" s="120"/>
      <c r="WPK15" s="120"/>
      <c r="WPL15" s="120"/>
      <c r="WPM15" s="120"/>
      <c r="WPN15" s="120"/>
      <c r="WPO15" s="120"/>
      <c r="WPP15" s="120"/>
      <c r="WPQ15" s="120"/>
      <c r="WPR15" s="120"/>
      <c r="WPS15" s="120"/>
      <c r="WPT15" s="120"/>
      <c r="WPU15" s="120"/>
      <c r="WPV15" s="120"/>
      <c r="WPW15" s="120"/>
      <c r="WPX15" s="120"/>
      <c r="WPY15" s="120"/>
      <c r="WPZ15" s="120"/>
      <c r="WQA15" s="120"/>
      <c r="WQB15" s="120"/>
      <c r="WQC15" s="120"/>
      <c r="WQD15" s="120"/>
      <c r="WQE15" s="120"/>
      <c r="WQF15" s="120"/>
      <c r="WQG15" s="120"/>
      <c r="WQH15" s="120"/>
      <c r="WQI15" s="120"/>
      <c r="WQJ15" s="120"/>
      <c r="WQK15" s="120"/>
      <c r="WQL15" s="120"/>
      <c r="WQM15" s="120"/>
      <c r="WQN15" s="120"/>
      <c r="WQO15" s="120"/>
      <c r="WQP15" s="120"/>
      <c r="WQQ15" s="120"/>
      <c r="WQR15" s="120"/>
      <c r="WQS15" s="120"/>
      <c r="WQT15" s="120"/>
      <c r="WQU15" s="120"/>
      <c r="WQV15" s="120"/>
      <c r="WQW15" s="120"/>
      <c r="WQX15" s="120"/>
      <c r="WQY15" s="120"/>
      <c r="WQZ15" s="120"/>
      <c r="WRA15" s="120"/>
      <c r="WRB15" s="120"/>
      <c r="WRC15" s="120"/>
      <c r="WRD15" s="120"/>
      <c r="WRE15" s="120"/>
      <c r="WRF15" s="120"/>
      <c r="WRG15" s="120"/>
      <c r="WRH15" s="120"/>
      <c r="WRI15" s="120"/>
      <c r="WRJ15" s="120"/>
      <c r="WRK15" s="120"/>
      <c r="WRL15" s="120"/>
      <c r="WRM15" s="120"/>
      <c r="WRN15" s="120"/>
      <c r="WRO15" s="120"/>
      <c r="WRP15" s="120"/>
      <c r="WRQ15" s="120"/>
      <c r="WRR15" s="120"/>
      <c r="WRS15" s="120"/>
      <c r="WRT15" s="120"/>
      <c r="WRU15" s="120"/>
      <c r="WRV15" s="120"/>
      <c r="WRW15" s="120"/>
      <c r="WRX15" s="120"/>
      <c r="WRY15" s="120"/>
      <c r="WRZ15" s="120"/>
      <c r="WSA15" s="120"/>
      <c r="WSB15" s="120"/>
      <c r="WSC15" s="120"/>
      <c r="WSD15" s="120"/>
      <c r="WSE15" s="120"/>
      <c r="WSF15" s="120"/>
      <c r="WSG15" s="120"/>
      <c r="WSH15" s="120"/>
      <c r="WSI15" s="120"/>
      <c r="WSJ15" s="120"/>
      <c r="WSK15" s="120"/>
      <c r="WSL15" s="120"/>
      <c r="WSM15" s="120"/>
      <c r="WSN15" s="120"/>
      <c r="WSO15" s="120"/>
      <c r="WSP15" s="120"/>
      <c r="WSQ15" s="120"/>
      <c r="WSR15" s="120"/>
      <c r="WSS15" s="120"/>
      <c r="WST15" s="120"/>
      <c r="WSU15" s="120"/>
      <c r="WSV15" s="120"/>
      <c r="WSW15" s="120"/>
      <c r="WSX15" s="120"/>
      <c r="WSY15" s="120"/>
      <c r="WSZ15" s="120"/>
      <c r="WTA15" s="120"/>
      <c r="WTB15" s="120"/>
      <c r="WTC15" s="120"/>
      <c r="WTD15" s="120"/>
      <c r="WTE15" s="120"/>
      <c r="WTF15" s="120"/>
      <c r="WTG15" s="120"/>
      <c r="WTH15" s="120"/>
      <c r="WTI15" s="120"/>
      <c r="WTJ15" s="120"/>
      <c r="WTK15" s="120"/>
      <c r="WTL15" s="120"/>
      <c r="WTM15" s="120"/>
      <c r="WTN15" s="120"/>
      <c r="WTO15" s="120"/>
      <c r="WTP15" s="120"/>
      <c r="WTQ15" s="120"/>
      <c r="WTR15" s="120"/>
      <c r="WTS15" s="120"/>
      <c r="WTT15" s="120"/>
      <c r="WTU15" s="120"/>
      <c r="WTV15" s="120"/>
      <c r="WTW15" s="120"/>
      <c r="WTX15" s="120"/>
      <c r="WTY15" s="120"/>
      <c r="WTZ15" s="120"/>
      <c r="WUA15" s="120"/>
      <c r="WUB15" s="120"/>
      <c r="WUC15" s="120"/>
      <c r="WUD15" s="120"/>
      <c r="WUE15" s="120"/>
      <c r="WUF15" s="120"/>
      <c r="WUG15" s="120"/>
      <c r="WUH15" s="120"/>
      <c r="WUI15" s="120"/>
      <c r="WUJ15" s="120"/>
      <c r="WUK15" s="120"/>
      <c r="WUL15" s="120"/>
      <c r="WUM15" s="120"/>
      <c r="WUN15" s="120"/>
      <c r="WUO15" s="120"/>
      <c r="WUP15" s="120"/>
      <c r="WUQ15" s="120"/>
      <c r="WUR15" s="120"/>
      <c r="WUS15" s="120"/>
      <c r="WUT15" s="120"/>
      <c r="WUU15" s="120"/>
      <c r="WUV15" s="120"/>
      <c r="WUW15" s="120"/>
      <c r="WUX15" s="120"/>
      <c r="WUY15" s="120"/>
      <c r="WUZ15" s="120"/>
      <c r="WVA15" s="120"/>
      <c r="WVB15" s="120"/>
      <c r="WVC15" s="120"/>
      <c r="WVD15" s="120"/>
      <c r="WVE15" s="120"/>
      <c r="WVF15" s="120"/>
      <c r="WVG15" s="120"/>
      <c r="WVH15" s="120"/>
      <c r="WVI15" s="120"/>
      <c r="WVJ15" s="120"/>
      <c r="WVK15" s="120"/>
      <c r="WVL15" s="120"/>
      <c r="WVM15" s="120"/>
      <c r="WVN15" s="120"/>
      <c r="WVO15" s="120"/>
      <c r="WVP15" s="120"/>
      <c r="WVQ15" s="120"/>
      <c r="WVR15" s="120"/>
      <c r="WVS15" s="120"/>
      <c r="WVT15" s="120"/>
      <c r="WVU15" s="120"/>
      <c r="WVV15" s="120"/>
      <c r="WVW15" s="120"/>
      <c r="WVX15" s="120"/>
      <c r="WVY15" s="120"/>
      <c r="WVZ15" s="120"/>
      <c r="WWA15" s="120"/>
      <c r="WWB15" s="120"/>
      <c r="WWC15" s="120"/>
      <c r="WWD15" s="120"/>
      <c r="WWE15" s="120"/>
      <c r="WWF15" s="120"/>
      <c r="WWG15" s="120"/>
      <c r="WWH15" s="120"/>
      <c r="WWI15" s="120"/>
      <c r="WWJ15" s="120"/>
      <c r="WWK15" s="120"/>
      <c r="WWL15" s="120"/>
      <c r="WWM15" s="120"/>
      <c r="WWN15" s="120"/>
      <c r="WWO15" s="120"/>
      <c r="WWP15" s="120"/>
      <c r="WWQ15" s="120"/>
      <c r="WWR15" s="120"/>
      <c r="WWS15" s="120"/>
      <c r="WWT15" s="120"/>
      <c r="WWU15" s="120"/>
      <c r="WWV15" s="120"/>
      <c r="WWW15" s="120"/>
      <c r="WWX15" s="120"/>
      <c r="WWY15" s="120"/>
      <c r="WWZ15" s="120"/>
      <c r="WXA15" s="120"/>
      <c r="WXB15" s="120"/>
      <c r="WXC15" s="120"/>
      <c r="WXD15" s="120"/>
      <c r="WXE15" s="120"/>
      <c r="WXF15" s="120"/>
      <c r="WXG15" s="120"/>
      <c r="WXH15" s="120"/>
      <c r="WXI15" s="120"/>
      <c r="WXJ15" s="120"/>
      <c r="WXK15" s="120"/>
      <c r="WXL15" s="120"/>
      <c r="WXM15" s="120"/>
      <c r="WXN15" s="120"/>
      <c r="WXO15" s="120"/>
      <c r="WXP15" s="120"/>
      <c r="WXQ15" s="120"/>
      <c r="WXR15" s="120"/>
      <c r="WXS15" s="120"/>
      <c r="WXT15" s="120"/>
      <c r="WXU15" s="120"/>
      <c r="WXV15" s="120"/>
      <c r="WXW15" s="120"/>
      <c r="WXX15" s="120"/>
      <c r="WXY15" s="120"/>
      <c r="WXZ15" s="120"/>
      <c r="WYA15" s="120"/>
      <c r="WYB15" s="120"/>
      <c r="WYC15" s="120"/>
      <c r="WYD15" s="120"/>
      <c r="WYE15" s="120"/>
      <c r="WYF15" s="120"/>
      <c r="WYG15" s="120"/>
      <c r="WYH15" s="120"/>
      <c r="WYI15" s="120"/>
      <c r="WYJ15" s="120"/>
      <c r="WYK15" s="120"/>
      <c r="WYL15" s="120"/>
      <c r="WYM15" s="120"/>
      <c r="WYN15" s="120"/>
      <c r="WYO15" s="120"/>
      <c r="WYP15" s="120"/>
      <c r="WYQ15" s="120"/>
      <c r="WYR15" s="120"/>
      <c r="WYS15" s="120"/>
      <c r="WYT15" s="120"/>
      <c r="WYU15" s="120"/>
      <c r="WYV15" s="120"/>
      <c r="WYW15" s="120"/>
      <c r="WYX15" s="120"/>
      <c r="WYY15" s="120"/>
      <c r="WYZ15" s="120"/>
      <c r="WZA15" s="120"/>
      <c r="WZB15" s="120"/>
      <c r="WZC15" s="120"/>
      <c r="WZD15" s="120"/>
      <c r="WZE15" s="120"/>
      <c r="WZF15" s="120"/>
      <c r="WZG15" s="120"/>
      <c r="WZH15" s="120"/>
      <c r="WZI15" s="120"/>
      <c r="WZJ15" s="120"/>
      <c r="WZK15" s="120"/>
      <c r="WZL15" s="120"/>
      <c r="WZM15" s="120"/>
      <c r="WZN15" s="120"/>
      <c r="WZO15" s="120"/>
      <c r="WZP15" s="120"/>
      <c r="WZQ15" s="120"/>
      <c r="WZR15" s="120"/>
      <c r="WZS15" s="120"/>
      <c r="WZT15" s="120"/>
      <c r="WZU15" s="120"/>
      <c r="WZV15" s="120"/>
      <c r="WZW15" s="120"/>
      <c r="WZX15" s="120"/>
      <c r="WZY15" s="120"/>
      <c r="WZZ15" s="120"/>
      <c r="XAA15" s="120"/>
      <c r="XAB15" s="120"/>
      <c r="XAC15" s="120"/>
      <c r="XAD15" s="120"/>
      <c r="XAE15" s="120"/>
      <c r="XAF15" s="120"/>
      <c r="XAG15" s="120"/>
      <c r="XAH15" s="120"/>
      <c r="XAI15" s="120"/>
      <c r="XAJ15" s="120"/>
      <c r="XAK15" s="120"/>
      <c r="XAL15" s="120"/>
      <c r="XAM15" s="120"/>
      <c r="XAN15" s="120"/>
      <c r="XAO15" s="120"/>
      <c r="XAP15" s="120"/>
      <c r="XAQ15" s="120"/>
      <c r="XAR15" s="120"/>
      <c r="XAS15" s="120"/>
      <c r="XAT15" s="120"/>
      <c r="XAU15" s="120"/>
      <c r="XAV15" s="120"/>
      <c r="XAW15" s="120"/>
      <c r="XAX15" s="120"/>
      <c r="XAY15" s="120"/>
      <c r="XAZ15" s="120"/>
      <c r="XBA15" s="120"/>
      <c r="XBB15" s="120"/>
      <c r="XBC15" s="120"/>
      <c r="XBD15" s="120"/>
      <c r="XBE15" s="120"/>
      <c r="XBF15" s="120"/>
      <c r="XBG15" s="120"/>
      <c r="XBH15" s="120"/>
      <c r="XBI15" s="120"/>
      <c r="XBJ15" s="120"/>
      <c r="XBK15" s="120"/>
      <c r="XBL15" s="120"/>
      <c r="XBM15" s="120"/>
      <c r="XBN15" s="120"/>
      <c r="XBO15" s="120"/>
      <c r="XBP15" s="120"/>
      <c r="XBQ15" s="120"/>
      <c r="XBR15" s="120"/>
      <c r="XBS15" s="120"/>
      <c r="XBT15" s="120"/>
      <c r="XBU15" s="120"/>
      <c r="XBV15" s="120"/>
      <c r="XBW15" s="120"/>
      <c r="XBX15" s="120"/>
      <c r="XBY15" s="120"/>
      <c r="XBZ15" s="120"/>
      <c r="XCA15" s="120"/>
      <c r="XCB15" s="120"/>
      <c r="XCC15" s="120"/>
      <c r="XCD15" s="120"/>
      <c r="XCE15" s="120"/>
      <c r="XCF15" s="120"/>
      <c r="XCG15" s="120"/>
      <c r="XCH15" s="120"/>
      <c r="XCI15" s="120"/>
      <c r="XCJ15" s="120"/>
      <c r="XCK15" s="120"/>
      <c r="XCL15" s="120"/>
      <c r="XCM15" s="120"/>
      <c r="XCN15" s="120"/>
      <c r="XCO15" s="120"/>
      <c r="XCP15" s="120"/>
      <c r="XCQ15" s="120"/>
      <c r="XCR15" s="120"/>
      <c r="XCS15" s="120"/>
      <c r="XCT15" s="120"/>
      <c r="XCU15" s="120"/>
      <c r="XCV15" s="120"/>
      <c r="XCW15" s="120"/>
      <c r="XCX15" s="120"/>
      <c r="XCY15" s="120"/>
      <c r="XCZ15" s="120"/>
      <c r="XDA15" s="120"/>
      <c r="XDB15" s="120"/>
      <c r="XDC15" s="120"/>
      <c r="XDD15" s="120"/>
      <c r="XDE15" s="120"/>
      <c r="XDF15" s="120"/>
      <c r="XDG15" s="120"/>
      <c r="XDH15" s="120"/>
      <c r="XDI15" s="120"/>
      <c r="XDJ15" s="120"/>
      <c r="XDK15" s="120"/>
      <c r="XDL15" s="120"/>
      <c r="XDM15" s="120"/>
      <c r="XDN15" s="120"/>
      <c r="XDO15" s="120"/>
      <c r="XDP15" s="120"/>
      <c r="XDQ15" s="120"/>
      <c r="XDR15" s="120"/>
      <c r="XDS15" s="120"/>
      <c r="XDT15" s="120"/>
      <c r="XDU15" s="120"/>
      <c r="XDV15" s="120"/>
      <c r="XDW15" s="120"/>
      <c r="XDX15" s="120"/>
      <c r="XDY15" s="120"/>
      <c r="XDZ15" s="120"/>
      <c r="XEA15" s="120"/>
      <c r="XEB15" s="120"/>
      <c r="XEC15" s="120"/>
      <c r="XED15" s="120"/>
      <c r="XEE15" s="120"/>
      <c r="XEF15" s="120"/>
      <c r="XEG15" s="120"/>
      <c r="XEH15" s="120"/>
      <c r="XEI15" s="120"/>
      <c r="XEJ15" s="120"/>
      <c r="XEK15" s="120"/>
      <c r="XEL15" s="120"/>
      <c r="XEM15" s="120"/>
      <c r="XEN15" s="120"/>
      <c r="XEO15" s="120"/>
      <c r="XEP15" s="120"/>
      <c r="XEQ15" s="120"/>
      <c r="XER15" s="120"/>
      <c r="XES15" s="120"/>
      <c r="XET15" s="120"/>
      <c r="XEU15" s="120"/>
      <c r="XEV15" s="120"/>
      <c r="XEW15" s="120"/>
      <c r="XEX15" s="120"/>
      <c r="XEY15" s="120"/>
      <c r="XEZ15" s="120"/>
      <c r="XFA15" s="120"/>
      <c r="XFB15" s="120"/>
      <c r="XFC15" s="120"/>
      <c r="XFD15" s="120"/>
    </row>
    <row r="16" spans="1:16384" s="120" customFormat="1">
      <c r="C16" s="125" t="s">
        <v>73</v>
      </c>
      <c r="U16" s="125" t="s">
        <v>73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125" t="s">
        <v>73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126" t="s">
        <v>73</v>
      </c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3:16384" s="120" customFormat="1">
      <c r="C17" s="126" t="s">
        <v>79</v>
      </c>
      <c r="U17" s="126" t="str">
        <f>C17</f>
        <v xml:space="preserve"> @ Examination has not been contained by Board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26" t="str">
        <f>U17</f>
        <v xml:space="preserve"> @ Examination has not been contained by Board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126" t="str">
        <f>AJ17</f>
        <v xml:space="preserve"> @ Examination has not been contained by Board</v>
      </c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3:16384" s="120" customFormat="1">
      <c r="C18" s="126" t="s">
        <v>94</v>
      </c>
      <c r="U18" s="126" t="s">
        <v>94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126" t="s">
        <v>94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126" t="s">
        <v>94</v>
      </c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3:16384" s="120" customFormat="1" ht="12.75"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pans="3:16384" ht="12.75"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3:16384" ht="12.75"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3:16384" ht="12.75"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3:16384" ht="12.75"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3:16384" ht="12.75"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3:16384" ht="12.75"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3:16384" ht="12.75"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3:16384" ht="12.75"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3:16384" ht="12.75"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3:16384" ht="12.75"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</sheetData>
  <mergeCells count="35">
    <mergeCell ref="C2:I2"/>
    <mergeCell ref="BK5:BM5"/>
    <mergeCell ref="BB3:BG4"/>
    <mergeCell ref="BH3:BM4"/>
    <mergeCell ref="BB5:BD5"/>
    <mergeCell ref="AJ3:AL5"/>
    <mergeCell ref="AM3:AR4"/>
    <mergeCell ref="AS3:AX4"/>
    <mergeCell ref="BE5:BG5"/>
    <mergeCell ref="BH5:BJ5"/>
    <mergeCell ref="AY3:BA5"/>
    <mergeCell ref="AS5:AU5"/>
    <mergeCell ref="AV5:AX5"/>
    <mergeCell ref="AM5:AO5"/>
    <mergeCell ref="I5:K5"/>
    <mergeCell ref="L5:N5"/>
    <mergeCell ref="I4:N4"/>
    <mergeCell ref="AP5:AR5"/>
    <mergeCell ref="U3:W5"/>
    <mergeCell ref="O4:T4"/>
    <mergeCell ref="O5:Q5"/>
    <mergeCell ref="R5:T5"/>
    <mergeCell ref="C3:T3"/>
    <mergeCell ref="X3:AC4"/>
    <mergeCell ref="AD3:AI4"/>
    <mergeCell ref="X5:Z5"/>
    <mergeCell ref="AA5:AC5"/>
    <mergeCell ref="AD5:AF5"/>
    <mergeCell ref="AG5:AI5"/>
    <mergeCell ref="A14:B14"/>
    <mergeCell ref="A3:A6"/>
    <mergeCell ref="B3:B6"/>
    <mergeCell ref="C4:H4"/>
    <mergeCell ref="C5:E5"/>
    <mergeCell ref="F5:H5"/>
  </mergeCells>
  <phoneticPr fontId="0" type="noConversion"/>
  <printOptions horizontalCentered="1"/>
  <pageMargins left="0.47244094488188981" right="7.874015748031496E-2" top="0.74803149606299213" bottom="0.74803149606299213" header="0.31496062992125984" footer="0.51181102362204722"/>
  <pageSetup paperSize="9" scale="70" firstPageNumber="25" orientation="landscape" useFirstPageNumber="1" r:id="rId1"/>
  <headerFooter alignWithMargins="0">
    <oddFooter>&amp;C&amp;"Cambria,Regular"&amp;9X-&amp;P</oddFooter>
  </headerFooter>
  <colBreaks count="3" manualBreakCount="3">
    <brk id="20" max="17" man="1"/>
    <brk id="35" max="17" man="1"/>
    <brk id="50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RowHeight="12.75"/>
  <cols>
    <col min="1" max="1" width="8.140625" customWidth="1"/>
    <col min="2" max="2" width="10.85546875" customWidth="1"/>
    <col min="3" max="3" width="10.5703125" customWidth="1"/>
    <col min="4" max="4" width="11.5703125" customWidth="1"/>
    <col min="5" max="6" width="10.85546875" customWidth="1"/>
    <col min="7" max="7" width="11.5703125" customWidth="1"/>
    <col min="8" max="13" width="10.42578125" customWidth="1"/>
    <col min="14" max="19" width="10.28515625" customWidth="1"/>
    <col min="20" max="22" width="11.42578125" customWidth="1"/>
    <col min="23" max="25" width="11.140625" customWidth="1"/>
  </cols>
  <sheetData>
    <row r="1" spans="1:19" s="1" customFormat="1" ht="30" customHeight="1">
      <c r="B1" s="24" t="s">
        <v>70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2" customFormat="1" ht="19.5" customHeight="1">
      <c r="A2" s="142" t="s">
        <v>26</v>
      </c>
      <c r="B2" s="142" t="s">
        <v>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 t="s">
        <v>1</v>
      </c>
      <c r="O2" s="142"/>
      <c r="P2" s="142"/>
      <c r="Q2" s="142"/>
      <c r="R2" s="142"/>
      <c r="S2" s="142"/>
    </row>
    <row r="3" spans="1:19" s="2" customFormat="1" ht="19.5" customHeight="1">
      <c r="A3" s="142"/>
      <c r="B3" s="142" t="s">
        <v>23</v>
      </c>
      <c r="C3" s="142"/>
      <c r="D3" s="142"/>
      <c r="E3" s="142"/>
      <c r="F3" s="142"/>
      <c r="G3" s="142"/>
      <c r="H3" s="142" t="s">
        <v>24</v>
      </c>
      <c r="I3" s="142"/>
      <c r="J3" s="142"/>
      <c r="K3" s="142"/>
      <c r="L3" s="142"/>
      <c r="M3" s="142"/>
      <c r="N3" s="142" t="s">
        <v>25</v>
      </c>
      <c r="O3" s="142"/>
      <c r="P3" s="142"/>
      <c r="Q3" s="142"/>
      <c r="R3" s="142"/>
      <c r="S3" s="142"/>
    </row>
    <row r="4" spans="1:19" s="2" customFormat="1" ht="22.5" customHeight="1">
      <c r="A4" s="142"/>
      <c r="B4" s="142" t="s">
        <v>2</v>
      </c>
      <c r="C4" s="142"/>
      <c r="D4" s="142"/>
      <c r="E4" s="142" t="s">
        <v>3</v>
      </c>
      <c r="F4" s="142"/>
      <c r="G4" s="142"/>
      <c r="H4" s="142" t="s">
        <v>2</v>
      </c>
      <c r="I4" s="142"/>
      <c r="J4" s="142"/>
      <c r="K4" s="142" t="s">
        <v>3</v>
      </c>
      <c r="L4" s="142"/>
      <c r="M4" s="142"/>
      <c r="N4" s="142" t="s">
        <v>2</v>
      </c>
      <c r="O4" s="142"/>
      <c r="P4" s="142"/>
      <c r="Q4" s="142" t="s">
        <v>3</v>
      </c>
      <c r="R4" s="142"/>
      <c r="S4" s="142"/>
    </row>
    <row r="5" spans="1:19" s="2" customFormat="1" ht="22.5" customHeight="1">
      <c r="A5" s="142"/>
      <c r="B5" s="12" t="s">
        <v>5</v>
      </c>
      <c r="C5" s="12" t="s">
        <v>6</v>
      </c>
      <c r="D5" s="12" t="s">
        <v>7</v>
      </c>
      <c r="E5" s="12" t="s">
        <v>5</v>
      </c>
      <c r="F5" s="12" t="s">
        <v>6</v>
      </c>
      <c r="G5" s="12" t="s">
        <v>7</v>
      </c>
      <c r="H5" s="12" t="s">
        <v>5</v>
      </c>
      <c r="I5" s="12" t="s">
        <v>6</v>
      </c>
      <c r="J5" s="12" t="s">
        <v>7</v>
      </c>
      <c r="K5" s="12" t="s">
        <v>5</v>
      </c>
      <c r="L5" s="12" t="s">
        <v>6</v>
      </c>
      <c r="M5" s="12" t="s">
        <v>7</v>
      </c>
      <c r="N5" s="140" t="s">
        <v>5</v>
      </c>
      <c r="O5" s="140" t="s">
        <v>6</v>
      </c>
      <c r="P5" s="140" t="s">
        <v>7</v>
      </c>
      <c r="Q5" s="140" t="s">
        <v>5</v>
      </c>
      <c r="R5" s="140" t="s">
        <v>6</v>
      </c>
      <c r="S5" s="140" t="s">
        <v>7</v>
      </c>
    </row>
    <row r="6" spans="1:19" s="2" customFormat="1" ht="13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</row>
    <row r="7" spans="1:19" s="14" customFormat="1" ht="45" customHeight="1">
      <c r="A7" s="20">
        <v>2005</v>
      </c>
      <c r="B7" s="25">
        <v>8090002</v>
      </c>
      <c r="C7" s="25">
        <v>5396738</v>
      </c>
      <c r="D7" s="25">
        <f t="shared" ref="D7:D12" si="0">B7+C7</f>
        <v>13486740</v>
      </c>
      <c r="E7" s="25">
        <v>4964179</v>
      </c>
      <c r="F7" s="25">
        <v>3645676</v>
      </c>
      <c r="G7" s="25">
        <f t="shared" ref="G7:G12" si="1">E7+F7</f>
        <v>8609855</v>
      </c>
      <c r="H7" s="25">
        <v>1288065</v>
      </c>
      <c r="I7" s="25">
        <v>777810</v>
      </c>
      <c r="J7" s="25">
        <f t="shared" ref="J7:J12" si="2">H7+I7</f>
        <v>2065875</v>
      </c>
      <c r="K7" s="25">
        <v>686378</v>
      </c>
      <c r="L7" s="25">
        <v>461759</v>
      </c>
      <c r="M7" s="25">
        <f t="shared" ref="M7:M12" si="3">K7+L7</f>
        <v>1148137</v>
      </c>
      <c r="N7" s="25">
        <v>405777</v>
      </c>
      <c r="O7" s="25">
        <v>256534</v>
      </c>
      <c r="P7" s="25">
        <f t="shared" ref="P7:P12" si="4">N7+O7</f>
        <v>662311</v>
      </c>
      <c r="Q7" s="25">
        <v>194989</v>
      </c>
      <c r="R7" s="25">
        <v>124737</v>
      </c>
      <c r="S7" s="25">
        <f t="shared" ref="S7:S12" si="5">Q7+R7</f>
        <v>319726</v>
      </c>
    </row>
    <row r="8" spans="1:19" s="14" customFormat="1" ht="45" customHeight="1">
      <c r="A8" s="20">
        <v>2006</v>
      </c>
      <c r="B8" s="25">
        <v>8196746</v>
      </c>
      <c r="C8" s="25">
        <v>5815061</v>
      </c>
      <c r="D8" s="25">
        <f t="shared" si="0"/>
        <v>14011807</v>
      </c>
      <c r="E8" s="25">
        <v>5428736</v>
      </c>
      <c r="F8" s="25">
        <v>4079333</v>
      </c>
      <c r="G8" s="25">
        <f t="shared" si="1"/>
        <v>9508069</v>
      </c>
      <c r="H8" s="25">
        <v>1431911</v>
      </c>
      <c r="I8" s="25">
        <v>928066</v>
      </c>
      <c r="J8" s="25">
        <f t="shared" si="2"/>
        <v>2359977</v>
      </c>
      <c r="K8" s="25">
        <v>842860</v>
      </c>
      <c r="L8" s="25">
        <v>582173</v>
      </c>
      <c r="M8" s="25">
        <f t="shared" si="3"/>
        <v>1425033</v>
      </c>
      <c r="N8" s="25">
        <v>478567</v>
      </c>
      <c r="O8" s="25">
        <v>310947</v>
      </c>
      <c r="P8" s="25">
        <f t="shared" si="4"/>
        <v>789514</v>
      </c>
      <c r="Q8" s="25">
        <v>254503</v>
      </c>
      <c r="R8" s="25">
        <v>164256</v>
      </c>
      <c r="S8" s="25">
        <f t="shared" si="5"/>
        <v>418759</v>
      </c>
    </row>
    <row r="9" spans="1:19" s="14" customFormat="1" ht="45" customHeight="1">
      <c r="A9" s="20">
        <v>2007</v>
      </c>
      <c r="B9" s="25">
        <v>8490098</v>
      </c>
      <c r="C9" s="25">
        <v>6222331</v>
      </c>
      <c r="D9" s="25">
        <f t="shared" si="0"/>
        <v>14712429</v>
      </c>
      <c r="E9" s="25">
        <v>5798647</v>
      </c>
      <c r="F9" s="25">
        <v>4546040</v>
      </c>
      <c r="G9" s="25">
        <f t="shared" si="1"/>
        <v>10344687</v>
      </c>
      <c r="H9" s="25">
        <v>1301759</v>
      </c>
      <c r="I9" s="25">
        <v>906193</v>
      </c>
      <c r="J9" s="25">
        <f t="shared" si="2"/>
        <v>2207952</v>
      </c>
      <c r="K9" s="25">
        <v>808748</v>
      </c>
      <c r="L9" s="25">
        <v>596255</v>
      </c>
      <c r="M9" s="25">
        <f t="shared" si="3"/>
        <v>1405003</v>
      </c>
      <c r="N9" s="25">
        <v>510295</v>
      </c>
      <c r="O9" s="25">
        <v>348014</v>
      </c>
      <c r="P9" s="25">
        <f t="shared" si="4"/>
        <v>858309</v>
      </c>
      <c r="Q9" s="25">
        <v>282064</v>
      </c>
      <c r="R9" s="25">
        <v>193468</v>
      </c>
      <c r="S9" s="25">
        <f t="shared" si="5"/>
        <v>475532</v>
      </c>
    </row>
    <row r="10" spans="1:19" s="14" customFormat="1" ht="45" customHeight="1">
      <c r="A10" s="20">
        <v>2008</v>
      </c>
      <c r="B10" s="25">
        <f>8221187+311053</f>
        <v>8532240</v>
      </c>
      <c r="C10" s="25">
        <f>6300457+173448</f>
        <v>6473905</v>
      </c>
      <c r="D10" s="25">
        <f t="shared" si="0"/>
        <v>15006145</v>
      </c>
      <c r="E10" s="25">
        <f>5427254+114782</f>
        <v>5542036</v>
      </c>
      <c r="F10" s="25">
        <f>4494777+72151</f>
        <v>4566928</v>
      </c>
      <c r="G10" s="25">
        <f t="shared" si="1"/>
        <v>10108964</v>
      </c>
      <c r="H10" s="25">
        <f>1276147+45480</f>
        <v>1321627</v>
      </c>
      <c r="I10" s="25">
        <f>928153+22096</f>
        <v>950249</v>
      </c>
      <c r="J10" s="25">
        <f t="shared" si="2"/>
        <v>2271876</v>
      </c>
      <c r="K10" s="25">
        <f>713952+15612</f>
        <v>729564</v>
      </c>
      <c r="L10" s="25">
        <f>577936+8436</f>
        <v>586372</v>
      </c>
      <c r="M10" s="25">
        <f t="shared" si="3"/>
        <v>1315936</v>
      </c>
      <c r="N10" s="25">
        <f>535830+26651</f>
        <v>562481</v>
      </c>
      <c r="O10" s="25">
        <f>381314+22708</f>
        <v>404022</v>
      </c>
      <c r="P10" s="25">
        <f t="shared" si="4"/>
        <v>966503</v>
      </c>
      <c r="Q10" s="25">
        <f>319356+10355</f>
        <v>329711</v>
      </c>
      <c r="R10" s="25">
        <f>227224+8704</f>
        <v>235928</v>
      </c>
      <c r="S10" s="25">
        <f t="shared" si="5"/>
        <v>565639</v>
      </c>
    </row>
    <row r="11" spans="1:19" s="14" customFormat="1" ht="45" customHeight="1">
      <c r="A11" s="20">
        <v>2009</v>
      </c>
      <c r="B11" s="25">
        <v>9837590</v>
      </c>
      <c r="C11" s="25">
        <v>7252068</v>
      </c>
      <c r="D11" s="25">
        <f t="shared" si="0"/>
        <v>17089658</v>
      </c>
      <c r="E11" s="25">
        <v>6428279</v>
      </c>
      <c r="F11" s="25">
        <v>5391410</v>
      </c>
      <c r="G11" s="25">
        <f t="shared" si="1"/>
        <v>11819689</v>
      </c>
      <c r="H11" s="25">
        <v>1487231</v>
      </c>
      <c r="I11" s="25">
        <v>1134667</v>
      </c>
      <c r="J11" s="25">
        <f t="shared" si="2"/>
        <v>2621898</v>
      </c>
      <c r="K11" s="25">
        <v>898853</v>
      </c>
      <c r="L11" s="25">
        <v>740689</v>
      </c>
      <c r="M11" s="25">
        <f t="shared" si="3"/>
        <v>1639542</v>
      </c>
      <c r="N11" s="25">
        <v>624640</v>
      </c>
      <c r="O11" s="25">
        <v>466551</v>
      </c>
      <c r="P11" s="25">
        <f t="shared" si="4"/>
        <v>1091191</v>
      </c>
      <c r="Q11" s="25">
        <v>381086</v>
      </c>
      <c r="R11" s="25">
        <v>280274</v>
      </c>
      <c r="S11" s="25">
        <f t="shared" si="5"/>
        <v>661360</v>
      </c>
    </row>
    <row r="12" spans="1:19" s="14" customFormat="1" ht="45" customHeight="1">
      <c r="A12" s="20">
        <v>2010</v>
      </c>
      <c r="B12" s="25">
        <v>9684041</v>
      </c>
      <c r="C12" s="25">
        <v>7565925</v>
      </c>
      <c r="D12" s="25">
        <f t="shared" si="0"/>
        <v>17249966</v>
      </c>
      <c r="E12" s="25">
        <v>7029237</v>
      </c>
      <c r="F12" s="25">
        <v>5793147</v>
      </c>
      <c r="G12" s="25">
        <f t="shared" si="1"/>
        <v>12822384</v>
      </c>
      <c r="H12" s="25">
        <v>1562519</v>
      </c>
      <c r="I12" s="25">
        <v>1197413</v>
      </c>
      <c r="J12" s="25">
        <f t="shared" si="2"/>
        <v>2759932</v>
      </c>
      <c r="K12" s="25">
        <v>1043901</v>
      </c>
      <c r="L12" s="25">
        <v>847979</v>
      </c>
      <c r="M12" s="25">
        <f t="shared" si="3"/>
        <v>1891880</v>
      </c>
      <c r="N12" s="25">
        <v>643452</v>
      </c>
      <c r="O12" s="25">
        <v>502036</v>
      </c>
      <c r="P12" s="25">
        <f t="shared" si="4"/>
        <v>1145488</v>
      </c>
      <c r="Q12" s="25">
        <v>396628</v>
      </c>
      <c r="R12" s="25">
        <v>305158</v>
      </c>
      <c r="S12" s="25">
        <f t="shared" si="5"/>
        <v>701786</v>
      </c>
    </row>
    <row r="13" spans="1:19" s="14" customFormat="1" ht="45" customHeight="1">
      <c r="A13" s="20">
        <v>2011</v>
      </c>
      <c r="B13" s="25">
        <v>10118563</v>
      </c>
      <c r="C13" s="25">
        <v>8037937</v>
      </c>
      <c r="D13" s="25">
        <v>18161271</v>
      </c>
      <c r="E13" s="25">
        <v>7371246</v>
      </c>
      <c r="F13" s="25">
        <v>6131148</v>
      </c>
      <c r="G13" s="25">
        <v>13504606</v>
      </c>
      <c r="H13" s="25">
        <v>1742153</v>
      </c>
      <c r="I13" s="25">
        <v>1413230</v>
      </c>
      <c r="J13" s="25">
        <v>3155383</v>
      </c>
      <c r="K13" s="25">
        <v>1181106</v>
      </c>
      <c r="L13" s="25">
        <v>996222</v>
      </c>
      <c r="M13" s="25">
        <v>2177328</v>
      </c>
      <c r="N13" s="25">
        <v>698190</v>
      </c>
      <c r="O13" s="25">
        <v>562449</v>
      </c>
      <c r="P13" s="25">
        <v>1260639</v>
      </c>
      <c r="Q13" s="25">
        <v>438353</v>
      </c>
      <c r="R13" s="25">
        <v>349358</v>
      </c>
      <c r="S13" s="25">
        <v>787711</v>
      </c>
    </row>
    <row r="14" spans="1:19" s="14" customFormat="1" ht="45" customHeight="1">
      <c r="A14" s="20">
        <v>2012</v>
      </c>
      <c r="B14" s="25">
        <v>10287144</v>
      </c>
      <c r="C14" s="25">
        <v>8287633</v>
      </c>
      <c r="D14" s="25">
        <v>18574777</v>
      </c>
      <c r="E14" s="25">
        <v>7648530</v>
      </c>
      <c r="F14" s="25">
        <v>6462590</v>
      </c>
      <c r="G14" s="25">
        <v>14111120</v>
      </c>
      <c r="H14" s="25">
        <v>1653275</v>
      </c>
      <c r="I14" s="25">
        <v>1315217</v>
      </c>
      <c r="J14" s="25">
        <v>2968492</v>
      </c>
      <c r="K14" s="25">
        <v>1132109</v>
      </c>
      <c r="L14" s="25">
        <v>950433</v>
      </c>
      <c r="M14" s="25">
        <v>2082542</v>
      </c>
      <c r="N14" s="25">
        <v>677858</v>
      </c>
      <c r="O14" s="25">
        <v>575279</v>
      </c>
      <c r="P14" s="25">
        <v>1253137</v>
      </c>
      <c r="Q14" s="25">
        <v>416962</v>
      </c>
      <c r="R14" s="25">
        <v>352776</v>
      </c>
      <c r="S14" s="25">
        <v>769738</v>
      </c>
    </row>
    <row r="15" spans="1:19" s="14" customFormat="1" ht="45" customHeight="1">
      <c r="A15" s="20">
        <v>2013</v>
      </c>
      <c r="B15" s="25">
        <v>10904655</v>
      </c>
      <c r="C15" s="25">
        <v>8829960</v>
      </c>
      <c r="D15" s="25">
        <v>19734615</v>
      </c>
      <c r="E15" s="25">
        <v>8257716</v>
      </c>
      <c r="F15" s="25">
        <v>7061772</v>
      </c>
      <c r="G15" s="25">
        <v>15319488</v>
      </c>
      <c r="H15" s="25">
        <v>1825760</v>
      </c>
      <c r="I15" s="25">
        <v>1489446</v>
      </c>
      <c r="J15" s="25">
        <v>3315206</v>
      </c>
      <c r="K15" s="25">
        <v>1265090</v>
      </c>
      <c r="L15" s="25">
        <v>1093073</v>
      </c>
      <c r="M15" s="25">
        <v>2358163</v>
      </c>
      <c r="N15" s="25">
        <v>787070</v>
      </c>
      <c r="O15" s="25">
        <v>691945</v>
      </c>
      <c r="P15" s="25">
        <v>1479015</v>
      </c>
      <c r="Q15" s="25">
        <v>502983</v>
      </c>
      <c r="R15" s="25">
        <v>446062</v>
      </c>
      <c r="S15" s="25">
        <v>949045</v>
      </c>
    </row>
    <row r="16" spans="1:19" s="14" customFormat="1" ht="45" customHeight="1">
      <c r="A16" s="20">
        <v>2014</v>
      </c>
      <c r="B16" s="25">
        <v>10601867</v>
      </c>
      <c r="C16" s="25">
        <v>8864399</v>
      </c>
      <c r="D16" s="25">
        <v>19466266</v>
      </c>
      <c r="E16" s="25">
        <v>8221455</v>
      </c>
      <c r="F16" s="25">
        <v>7171919</v>
      </c>
      <c r="G16" s="25">
        <v>15393374</v>
      </c>
      <c r="H16" s="25">
        <v>1808730</v>
      </c>
      <c r="I16" s="25">
        <v>1518501</v>
      </c>
      <c r="J16" s="25">
        <v>3327231</v>
      </c>
      <c r="K16" s="25">
        <v>1294748</v>
      </c>
      <c r="L16" s="25">
        <v>1142190</v>
      </c>
      <c r="M16" s="25">
        <v>2436938</v>
      </c>
      <c r="N16" s="25">
        <v>801513</v>
      </c>
      <c r="O16" s="25">
        <v>735177</v>
      </c>
      <c r="P16" s="25">
        <v>1536690</v>
      </c>
      <c r="Q16" s="25">
        <v>522123</v>
      </c>
      <c r="R16" s="25">
        <v>469796</v>
      </c>
      <c r="S16" s="25">
        <v>991919</v>
      </c>
    </row>
    <row r="17" spans="1:19" s="14" customFormat="1" ht="45" customHeight="1">
      <c r="A17" s="20">
        <v>2015</v>
      </c>
      <c r="B17" s="25">
        <f>Board!AG45+OpenBoard!C14</f>
        <v>10292567</v>
      </c>
      <c r="C17" s="25">
        <f>Board!AH45+OpenBoard!D14</f>
        <v>8865570</v>
      </c>
      <c r="D17" s="25">
        <f t="shared" ref="D17" si="6">B17+C17</f>
        <v>19158137</v>
      </c>
      <c r="E17" s="25">
        <f>Board!AP45+OpenBoard!F14</f>
        <v>7968166</v>
      </c>
      <c r="F17" s="25">
        <f>Board!AQ45+OpenBoard!G14</f>
        <v>7136789</v>
      </c>
      <c r="G17" s="25">
        <f t="shared" ref="G17" si="7">E17+F17</f>
        <v>15104955</v>
      </c>
      <c r="H17" s="25">
        <f>Board!BZ45+OpenBoard!I14</f>
        <v>1762729</v>
      </c>
      <c r="I17" s="25">
        <f>Board!CA45+OpenBoard!J14</f>
        <v>1519038</v>
      </c>
      <c r="J17" s="25">
        <f t="shared" ref="J17" si="8">H17+I17</f>
        <v>3281767</v>
      </c>
      <c r="K17" s="25">
        <f>Board!CI45+OpenBoard!L14</f>
        <v>1266714</v>
      </c>
      <c r="L17" s="25">
        <f>Board!CJ45+OpenBoard!M14</f>
        <v>1136130</v>
      </c>
      <c r="M17" s="25">
        <f t="shared" ref="M17" si="9">K17+L17</f>
        <v>2402844</v>
      </c>
      <c r="N17" s="25">
        <f>Board!DS45+OpenBoard!O14</f>
        <v>783988</v>
      </c>
      <c r="O17" s="25">
        <f>Board!DT45+OpenBoard!P14</f>
        <v>736790</v>
      </c>
      <c r="P17" s="25">
        <f>Board!DU45+OpenBoard!Q14</f>
        <v>1520778</v>
      </c>
      <c r="Q17" s="25">
        <f>Board!EB45+OpenBoard!R14</f>
        <v>509950</v>
      </c>
      <c r="R17" s="25">
        <f>Board!EC45+OpenBoard!S14</f>
        <v>466163</v>
      </c>
      <c r="S17" s="25">
        <f>Board!ED45+OpenBoard!T14</f>
        <v>976113</v>
      </c>
    </row>
  </sheetData>
  <mergeCells count="12">
    <mergeCell ref="N2:S2"/>
    <mergeCell ref="A2:A5"/>
    <mergeCell ref="K4:M4"/>
    <mergeCell ref="B2:M2"/>
    <mergeCell ref="B3:G3"/>
    <mergeCell ref="H3:M3"/>
    <mergeCell ref="N3:S3"/>
    <mergeCell ref="B4:D4"/>
    <mergeCell ref="E4:G4"/>
    <mergeCell ref="H4:J4"/>
    <mergeCell ref="N4:P4"/>
    <mergeCell ref="Q4:S4"/>
  </mergeCells>
  <phoneticPr fontId="0" type="noConversion"/>
  <printOptions horizontalCentered="1"/>
  <pageMargins left="0" right="0" top="0" bottom="0.43307086614173229" header="0.31496062992125984" footer="0.59055118110236227"/>
  <pageSetup paperSize="9" scale="67" firstPageNumber="29" orientation="landscape" useFirstPageNumber="1" r:id="rId1"/>
  <headerFooter alignWithMargins="0">
    <oddFooter>&amp;C&amp;"Cambria,Regular"&amp;9X-&amp;P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workbookViewId="0">
      <selection activeCell="B4" sqref="B4"/>
    </sheetView>
  </sheetViews>
  <sheetFormatPr defaultRowHeight="12.75"/>
  <cols>
    <col min="1" max="1" width="6.85546875" customWidth="1"/>
    <col min="2" max="10" width="11.28515625" customWidth="1"/>
    <col min="11" max="13" width="11.28515625" hidden="1" customWidth="1"/>
  </cols>
  <sheetData>
    <row r="1" spans="1:13" s="1" customFormat="1" ht="30" customHeight="1">
      <c r="A1" s="152" t="s">
        <v>71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2" customFormat="1" ht="19.5" customHeight="1">
      <c r="A2" s="168" t="s">
        <v>26</v>
      </c>
      <c r="B2" s="169" t="s">
        <v>23</v>
      </c>
      <c r="C2" s="170"/>
      <c r="D2" s="171"/>
      <c r="E2" s="169" t="s">
        <v>24</v>
      </c>
      <c r="F2" s="170"/>
      <c r="G2" s="171"/>
      <c r="H2" s="169" t="s">
        <v>25</v>
      </c>
      <c r="I2" s="170"/>
      <c r="J2" s="171"/>
      <c r="K2" s="169" t="s">
        <v>32</v>
      </c>
      <c r="L2" s="170"/>
      <c r="M2" s="171"/>
    </row>
    <row r="3" spans="1:13" s="2" customFormat="1" ht="22.5" customHeight="1">
      <c r="A3" s="182"/>
      <c r="B3" s="12" t="s">
        <v>5</v>
      </c>
      <c r="C3" s="12" t="s">
        <v>6</v>
      </c>
      <c r="D3" s="12" t="s">
        <v>7</v>
      </c>
      <c r="E3" s="12" t="s">
        <v>5</v>
      </c>
      <c r="F3" s="12" t="s">
        <v>6</v>
      </c>
      <c r="G3" s="12" t="s">
        <v>7</v>
      </c>
      <c r="H3" s="12" t="s">
        <v>5</v>
      </c>
      <c r="I3" s="12" t="s">
        <v>6</v>
      </c>
      <c r="J3" s="12" t="s">
        <v>7</v>
      </c>
      <c r="K3" s="12" t="s">
        <v>5</v>
      </c>
      <c r="L3" s="12" t="s">
        <v>6</v>
      </c>
      <c r="M3" s="12" t="s">
        <v>7</v>
      </c>
    </row>
    <row r="4" spans="1:13" s="14" customFormat="1" ht="45" customHeight="1">
      <c r="A4" s="19">
        <v>2005</v>
      </c>
      <c r="B4" s="15">
        <v>61.361900775797089</v>
      </c>
      <c r="C4" s="15">
        <v>67.553325731210222</v>
      </c>
      <c r="D4" s="15">
        <v>63.839408189080537</v>
      </c>
      <c r="E4" s="15">
        <v>53.287528191512074</v>
      </c>
      <c r="F4" s="15">
        <v>59.366554814157695</v>
      </c>
      <c r="G4" s="15">
        <v>55.576305439583713</v>
      </c>
      <c r="H4" s="15">
        <v>48.053241065905659</v>
      </c>
      <c r="I4" s="15">
        <v>48.623964074937433</v>
      </c>
      <c r="J4" s="15">
        <v>48.27430013996446</v>
      </c>
      <c r="K4" s="173" t="s">
        <v>35</v>
      </c>
      <c r="L4" s="174"/>
      <c r="M4" s="175"/>
    </row>
    <row r="5" spans="1:13" s="14" customFormat="1" ht="45" customHeight="1">
      <c r="A5" s="20">
        <v>2006</v>
      </c>
      <c r="B5" s="15">
        <v>66.230379714096301</v>
      </c>
      <c r="C5" s="15">
        <v>70.1511643643979</v>
      </c>
      <c r="D5" s="15">
        <v>67.857550421583738</v>
      </c>
      <c r="E5" s="15">
        <v>58.862596907210012</v>
      </c>
      <c r="F5" s="15">
        <v>62.729698103367646</v>
      </c>
      <c r="G5" s="15">
        <v>60.383342719018025</v>
      </c>
      <c r="H5" s="15">
        <v>53.180223458784248</v>
      </c>
      <c r="I5" s="15">
        <v>52.82443631872956</v>
      </c>
      <c r="J5" s="15">
        <v>53.04009808565776</v>
      </c>
      <c r="K5" s="176"/>
      <c r="L5" s="177"/>
      <c r="M5" s="178"/>
    </row>
    <row r="6" spans="1:13" s="14" customFormat="1" ht="45" customHeight="1">
      <c r="A6" s="20">
        <v>2007</v>
      </c>
      <c r="B6" s="15">
        <v>68.298940718941054</v>
      </c>
      <c r="C6" s="15">
        <v>73.060079896103247</v>
      </c>
      <c r="D6" s="15">
        <v>70.312570412404369</v>
      </c>
      <c r="E6" s="15">
        <v>62.127321570275299</v>
      </c>
      <c r="F6" s="15">
        <v>65.797793626743967</v>
      </c>
      <c r="G6" s="15">
        <v>63.633765589107007</v>
      </c>
      <c r="H6" s="15">
        <v>55.274694049520377</v>
      </c>
      <c r="I6" s="15">
        <v>55.592016413132804</v>
      </c>
      <c r="J6" s="15">
        <v>55.403357066044975</v>
      </c>
      <c r="K6" s="176"/>
      <c r="L6" s="177"/>
      <c r="M6" s="178"/>
    </row>
    <row r="7" spans="1:13" s="14" customFormat="1" ht="45" customHeight="1">
      <c r="A7" s="20">
        <v>2008</v>
      </c>
      <c r="B7" s="15">
        <v>64.95405661350361</v>
      </c>
      <c r="C7" s="15">
        <v>70.543636336955828</v>
      </c>
      <c r="D7" s="15">
        <v>67.365495935165228</v>
      </c>
      <c r="E7" s="15">
        <v>55.201959403069097</v>
      </c>
      <c r="F7" s="15">
        <v>61.707194640562633</v>
      </c>
      <c r="G7" s="15">
        <v>57.92287959378065</v>
      </c>
      <c r="H7" s="15">
        <v>58.617268849970039</v>
      </c>
      <c r="I7" s="15">
        <v>58.39483988495676</v>
      </c>
      <c r="J7" s="15">
        <v>58.524288077740053</v>
      </c>
      <c r="K7" s="176"/>
      <c r="L7" s="177"/>
      <c r="M7" s="178"/>
    </row>
    <row r="8" spans="1:13" s="14" customFormat="1" ht="45" customHeight="1">
      <c r="A8" s="20">
        <v>2009</v>
      </c>
      <c r="B8" s="15">
        <v>65.344042595798371</v>
      </c>
      <c r="C8" s="15">
        <v>74.343070142199451</v>
      </c>
      <c r="D8" s="15">
        <v>69.162817652641152</v>
      </c>
      <c r="E8" s="15">
        <v>60.438022069201089</v>
      </c>
      <c r="F8" s="15">
        <v>65.278094806670154</v>
      </c>
      <c r="G8" s="15">
        <v>62.532638569463799</v>
      </c>
      <c r="H8" s="15">
        <v>61.008901127049185</v>
      </c>
      <c r="I8" s="15">
        <v>60.073603957552336</v>
      </c>
      <c r="J8" s="15">
        <v>60.609004289808112</v>
      </c>
      <c r="K8" s="176"/>
      <c r="L8" s="177"/>
      <c r="M8" s="178"/>
    </row>
    <row r="9" spans="1:13" s="14" customFormat="1" ht="45" customHeight="1">
      <c r="A9" s="20">
        <v>2010</v>
      </c>
      <c r="B9" s="15">
        <v>72.585783145693</v>
      </c>
      <c r="C9" s="15">
        <v>76.568919200229985</v>
      </c>
      <c r="D9" s="15">
        <v>74.332807380605857</v>
      </c>
      <c r="E9" s="15">
        <v>66.808851604364492</v>
      </c>
      <c r="F9" s="15">
        <v>70.817587582563419</v>
      </c>
      <c r="G9" s="15">
        <v>68.548065676980443</v>
      </c>
      <c r="H9" s="15">
        <v>61.64065074007074</v>
      </c>
      <c r="I9" s="15">
        <v>60.784087196934088</v>
      </c>
      <c r="J9" s="15">
        <v>61.265242411967655</v>
      </c>
      <c r="K9" s="179"/>
      <c r="L9" s="180"/>
      <c r="M9" s="181"/>
    </row>
    <row r="10" spans="1:13" s="14" customFormat="1" ht="45" customHeight="1">
      <c r="A10" s="20">
        <v>2011</v>
      </c>
      <c r="B10" s="15">
        <f>TS!E13/TS!B13%</f>
        <v>72.848743443115382</v>
      </c>
      <c r="C10" s="15">
        <f>TS!F13/TS!C13%</f>
        <v>76.277631934661841</v>
      </c>
      <c r="D10" s="15">
        <f>TS!G13/TS!D13%</f>
        <v>74.359366147886902</v>
      </c>
      <c r="E10" s="15">
        <f>TS!K13/TS!H13%</f>
        <v>67.795767650717252</v>
      </c>
      <c r="F10" s="15">
        <f>TS!L13/TS!I13%</f>
        <v>70.49255959751774</v>
      </c>
      <c r="G10" s="15">
        <f>TS!M13/TS!J13%</f>
        <v>69.003604316813522</v>
      </c>
      <c r="H10" s="15">
        <f>TS!Q13/TS!N13%</f>
        <v>62.78419914349962</v>
      </c>
      <c r="I10" s="15">
        <f>TS!R13/TS!O13%</f>
        <v>62.113720532883875</v>
      </c>
      <c r="J10" s="15">
        <f>TS!S13/TS!P13%</f>
        <v>62.485057181318368</v>
      </c>
      <c r="K10" s="36"/>
      <c r="L10" s="37"/>
      <c r="M10" s="38"/>
    </row>
    <row r="11" spans="1:13" s="14" customFormat="1" ht="45" customHeight="1">
      <c r="A11" s="20">
        <v>2012</v>
      </c>
      <c r="B11" s="15">
        <f>TS!E14/TS!B14%</f>
        <v>74.350373631398568</v>
      </c>
      <c r="C11" s="15">
        <f>TS!F14/TS!C14%</f>
        <v>77.978718410914183</v>
      </c>
      <c r="D11" s="15">
        <f>TS!G14/TS!D14%</f>
        <v>75.96925658919082</v>
      </c>
      <c r="E11" s="15">
        <f>TS!K14/TS!H14%</f>
        <v>68.476750691808689</v>
      </c>
      <c r="F11" s="15">
        <f>TS!L14/TS!I14%</f>
        <v>72.264348772864096</v>
      </c>
      <c r="G11" s="15">
        <f>TS!M14/TS!J14%</f>
        <v>70.154879986201749</v>
      </c>
      <c r="H11" s="15">
        <f>TS!Q14/TS!N14%</f>
        <v>61.511703041049898</v>
      </c>
      <c r="I11" s="15">
        <f>TS!R14/TS!O14%</f>
        <v>61.322593037465303</v>
      </c>
      <c r="J11" s="15">
        <f>TS!S14/TS!P14%</f>
        <v>61.424888100822173</v>
      </c>
      <c r="K11" s="36"/>
      <c r="L11" s="37"/>
      <c r="M11" s="38"/>
    </row>
    <row r="12" spans="1:13" s="14" customFormat="1" ht="45" customHeight="1">
      <c r="A12" s="20">
        <v>2013</v>
      </c>
      <c r="B12" s="15">
        <f>TS!E15/TS!B15%</f>
        <v>75.726522297129065</v>
      </c>
      <c r="C12" s="15">
        <f>TS!F15/TS!C15%</f>
        <v>79.975130125164782</v>
      </c>
      <c r="D12" s="15">
        <f>TS!G15/TS!D15%</f>
        <v>77.627498686951839</v>
      </c>
      <c r="E12" s="15">
        <f>TS!K15/TS!H15%</f>
        <v>69.291144509683647</v>
      </c>
      <c r="F12" s="15">
        <f>TS!L15/TS!I15%</f>
        <v>73.38789053111023</v>
      </c>
      <c r="G12" s="15">
        <f>TS!M15/TS!J15%</f>
        <v>71.131718511609847</v>
      </c>
      <c r="H12" s="15">
        <f>TS!Q15/TS!N15%</f>
        <v>63.905751712045941</v>
      </c>
      <c r="I12" s="15">
        <f>TS!R15/TS!O15%</f>
        <v>64.464950248935978</v>
      </c>
      <c r="J12" s="15">
        <f>TS!S15/TS!P15%</f>
        <v>64.167368147043817</v>
      </c>
      <c r="K12" s="36"/>
      <c r="L12" s="37"/>
      <c r="M12" s="38"/>
    </row>
    <row r="13" spans="1:13" s="14" customFormat="1" ht="45" customHeight="1">
      <c r="A13" s="20">
        <v>2014</v>
      </c>
      <c r="B13" s="15">
        <f>TS!E16/TS!B16%</f>
        <v>77.547237670497097</v>
      </c>
      <c r="C13" s="15">
        <f>TS!F16/TS!C16%</f>
        <v>80.906996627746551</v>
      </c>
      <c r="D13" s="15">
        <f>TS!G16/TS!D16%</f>
        <v>79.077178951525681</v>
      </c>
      <c r="E13" s="15">
        <f>TS!K16/TS!H16%</f>
        <v>71.583265606254116</v>
      </c>
      <c r="F13" s="15">
        <f>TS!L16/TS!I16%</f>
        <v>75.218258005756994</v>
      </c>
      <c r="G13" s="15">
        <f>TS!M16/TS!J16%</f>
        <v>73.242224540466239</v>
      </c>
      <c r="H13" s="15">
        <f>TS!Q16/TS!N16%</f>
        <v>65.14217486179264</v>
      </c>
      <c r="I13" s="15">
        <f>TS!R16/TS!O16%</f>
        <v>63.902434379748001</v>
      </c>
      <c r="J13" s="15">
        <f>TS!S16/TS!P16%</f>
        <v>64.549063246328146</v>
      </c>
      <c r="K13" s="36"/>
      <c r="L13" s="37"/>
      <c r="M13" s="38"/>
    </row>
    <row r="14" spans="1:13" s="14" customFormat="1" ht="45" customHeight="1">
      <c r="A14" s="20">
        <v>2015</v>
      </c>
      <c r="B14" s="15">
        <f>TS!E17/TS!B17%</f>
        <v>77.41670275257863</v>
      </c>
      <c r="C14" s="15">
        <f>TS!F17/TS!C17%</f>
        <v>80.500058089891567</v>
      </c>
      <c r="D14" s="15">
        <f>TS!G17/TS!D17%</f>
        <v>78.843548305349316</v>
      </c>
      <c r="E14" s="15">
        <f>TS!K17/TS!H17%</f>
        <v>71.860961043926778</v>
      </c>
      <c r="F14" s="15">
        <f>TS!L17/TS!I17%</f>
        <v>74.792730662432419</v>
      </c>
      <c r="G14" s="15">
        <f>TS!M17/TS!J17%</f>
        <v>73.217995061806647</v>
      </c>
      <c r="H14" s="15">
        <f>TS!Q17/TS!N17%</f>
        <v>65.045638453649801</v>
      </c>
      <c r="I14" s="15">
        <f>TS!R17/TS!O17%</f>
        <v>63.269452625578523</v>
      </c>
      <c r="J14" s="15">
        <f>TS!S17/TS!P17%</f>
        <v>64.185107885569096</v>
      </c>
      <c r="K14" s="15" t="e">
        <v>#REF!</v>
      </c>
      <c r="L14" s="15" t="e">
        <v>#REF!</v>
      </c>
      <c r="M14" s="15" t="e">
        <v>#REF!</v>
      </c>
    </row>
  </sheetData>
  <mergeCells count="7">
    <mergeCell ref="K4:M9"/>
    <mergeCell ref="A1:M1"/>
    <mergeCell ref="A2:A3"/>
    <mergeCell ref="B2:D2"/>
    <mergeCell ref="E2:G2"/>
    <mergeCell ref="H2:J2"/>
    <mergeCell ref="K2:M2"/>
  </mergeCells>
  <phoneticPr fontId="0" type="noConversion"/>
  <printOptions horizontalCentered="1"/>
  <pageMargins left="0.59055118110236227" right="7.874015748031496E-2" top="0.74803149606299213" bottom="0.74803149606299213" header="0.31496062992125984" footer="0.31496062992125984"/>
  <pageSetup paperSize="9" scale="88" firstPageNumber="30" orientation="landscape" useFirstPageNumber="1" r:id="rId1"/>
  <headerFooter alignWithMargins="0">
    <oddFooter>&amp;C&amp;"Cambria,Regular"&amp;9X-&amp;P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Board</vt:lpstr>
      <vt:lpstr>OpenBoard</vt:lpstr>
      <vt:lpstr>TS</vt:lpstr>
      <vt:lpstr>Pass%TS</vt:lpstr>
      <vt:lpstr>Board!Print_Area</vt:lpstr>
      <vt:lpstr>OpenBoard!Print_Area</vt:lpstr>
      <vt:lpstr>'Pass%TS'!Print_Area</vt:lpstr>
      <vt:lpstr>TS!Print_Area</vt:lpstr>
      <vt:lpstr>Board!Print_Titles</vt:lpstr>
      <vt:lpstr>OpenBoard!Print_Titles</vt:lpstr>
      <vt:lpstr>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chanderkant</dc:creator>
  <cp:lastModifiedBy>Jaishree</cp:lastModifiedBy>
  <cp:lastPrinted>2019-06-10T09:50:35Z</cp:lastPrinted>
  <dcterms:created xsi:type="dcterms:W3CDTF">2006-10-19T05:00:05Z</dcterms:created>
  <dcterms:modified xsi:type="dcterms:W3CDTF">2019-06-11T07:17:29Z</dcterms:modified>
</cp:coreProperties>
</file>